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6A\26A1\Monthly Reporting - Fast Facts\Fast Facts\Website Data\"/>
    </mc:Choice>
  </mc:AlternateContent>
  <xr:revisionPtr revIDLastSave="0" documentId="8_{69E64577-1313-4846-A912-4D260AA060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olume Analys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05" i="1" l="1"/>
  <c r="H906" i="1"/>
  <c r="H907" i="1"/>
  <c r="H908" i="1"/>
  <c r="H909" i="1"/>
  <c r="H910" i="1"/>
  <c r="H911" i="1"/>
  <c r="H901" i="1"/>
  <c r="H900" i="1"/>
  <c r="H899" i="1"/>
  <c r="H898" i="1"/>
  <c r="H897" i="1"/>
  <c r="H896" i="1"/>
  <c r="H895" i="1"/>
  <c r="H885" i="1"/>
  <c r="H891" i="1"/>
  <c r="H890" i="1"/>
  <c r="H889" i="1"/>
  <c r="H888" i="1"/>
  <c r="H887" i="1"/>
  <c r="H886" i="1"/>
  <c r="H872" i="1"/>
  <c r="H871" i="1"/>
  <c r="H870" i="1"/>
  <c r="H869" i="1"/>
  <c r="H868" i="1"/>
  <c r="H867" i="1"/>
  <c r="H876" i="1"/>
  <c r="H877" i="1"/>
  <c r="H878" i="1"/>
  <c r="H879" i="1"/>
  <c r="H880" i="1"/>
  <c r="H881" i="1"/>
  <c r="H863" i="1"/>
  <c r="H862" i="1"/>
  <c r="H861" i="1"/>
  <c r="H860" i="1"/>
  <c r="H859" i="1"/>
  <c r="H858" i="1"/>
  <c r="H854" i="1"/>
  <c r="H853" i="1"/>
  <c r="H852" i="1"/>
  <c r="H851" i="1"/>
  <c r="H850" i="1"/>
  <c r="H849" i="1"/>
  <c r="H845" i="1" l="1"/>
  <c r="H844" i="1"/>
  <c r="H843" i="1"/>
  <c r="H842" i="1"/>
  <c r="H841" i="1"/>
  <c r="H840" i="1"/>
  <c r="H836" i="1"/>
  <c r="H835" i="1"/>
  <c r="H834" i="1"/>
  <c r="H833" i="1"/>
  <c r="H832" i="1"/>
  <c r="H831" i="1"/>
  <c r="H830" i="1"/>
  <c r="H826" i="1"/>
  <c r="H825" i="1"/>
  <c r="H824" i="1"/>
  <c r="H823" i="1"/>
  <c r="H822" i="1"/>
  <c r="H821" i="1"/>
  <c r="H820" i="1"/>
  <c r="H816" i="1"/>
  <c r="H815" i="1"/>
  <c r="H814" i="1"/>
  <c r="H813" i="1"/>
  <c r="H812" i="1"/>
  <c r="H811" i="1"/>
  <c r="H807" i="1"/>
  <c r="H806" i="1"/>
  <c r="H805" i="1"/>
  <c r="H804" i="1"/>
  <c r="H803" i="1"/>
  <c r="H802" i="1"/>
  <c r="H801" i="1"/>
  <c r="H797" i="1"/>
  <c r="H796" i="1"/>
  <c r="H795" i="1"/>
  <c r="H794" i="1"/>
  <c r="H793" i="1"/>
  <c r="H792" i="1"/>
  <c r="H788" i="1"/>
  <c r="H787" i="1"/>
  <c r="H786" i="1"/>
  <c r="H785" i="1"/>
  <c r="H784" i="1"/>
  <c r="H783" i="1"/>
  <c r="H779" i="1"/>
  <c r="H778" i="1"/>
  <c r="H777" i="1"/>
  <c r="H776" i="1"/>
  <c r="H775" i="1"/>
  <c r="H774" i="1"/>
  <c r="H769" i="1"/>
  <c r="H768" i="1"/>
  <c r="H767" i="1"/>
  <c r="H766" i="1"/>
  <c r="H765" i="1"/>
  <c r="H764" i="1"/>
  <c r="H763" i="1"/>
  <c r="H759" i="1"/>
  <c r="H758" i="1"/>
  <c r="H757" i="1"/>
  <c r="H756" i="1"/>
  <c r="H755" i="1"/>
  <c r="H754" i="1"/>
  <c r="H749" i="1"/>
  <c r="H748" i="1"/>
  <c r="H747" i="1"/>
  <c r="H746" i="1"/>
  <c r="H745" i="1"/>
  <c r="H744" i="1"/>
  <c r="H740" i="1"/>
  <c r="H739" i="1"/>
  <c r="H738" i="1"/>
  <c r="H737" i="1"/>
  <c r="H736" i="1"/>
  <c r="H735" i="1"/>
  <c r="H731" i="1"/>
  <c r="H730" i="1"/>
  <c r="H729" i="1"/>
  <c r="H728" i="1"/>
  <c r="H727" i="1"/>
  <c r="H726" i="1"/>
  <c r="H725" i="1"/>
  <c r="H721" i="1"/>
  <c r="H720" i="1"/>
  <c r="H719" i="1"/>
  <c r="H718" i="1"/>
  <c r="H717" i="1"/>
  <c r="H716" i="1"/>
  <c r="H715" i="1"/>
  <c r="H711" i="1"/>
  <c r="H710" i="1"/>
  <c r="H709" i="1"/>
  <c r="H708" i="1"/>
  <c r="H707" i="1"/>
  <c r="H706" i="1"/>
  <c r="H705" i="1"/>
  <c r="H701" i="1"/>
  <c r="H700" i="1"/>
  <c r="H699" i="1"/>
  <c r="H698" i="1"/>
  <c r="H697" i="1"/>
  <c r="H696" i="1"/>
  <c r="H692" i="1"/>
  <c r="H691" i="1"/>
  <c r="H690" i="1"/>
  <c r="H689" i="1"/>
  <c r="H688" i="1"/>
  <c r="H687" i="1"/>
  <c r="H686" i="1"/>
  <c r="H681" i="1"/>
  <c r="H680" i="1"/>
  <c r="H679" i="1"/>
  <c r="H678" i="1"/>
  <c r="H677" i="1"/>
  <c r="H672" i="1"/>
  <c r="H671" i="1"/>
  <c r="H670" i="1"/>
  <c r="H669" i="1"/>
  <c r="H668" i="1"/>
  <c r="H659" i="1"/>
  <c r="H664" i="1"/>
  <c r="H663" i="1"/>
  <c r="H662" i="1"/>
  <c r="H661" i="1"/>
  <c r="H660" i="1"/>
  <c r="H655" i="1"/>
  <c r="H654" i="1"/>
  <c r="H653" i="1"/>
  <c r="H652" i="1"/>
  <c r="H651" i="1"/>
  <c r="H650" i="1"/>
  <c r="H646" i="1"/>
  <c r="H645" i="1"/>
  <c r="H644" i="1"/>
  <c r="H643" i="1"/>
  <c r="H642" i="1"/>
  <c r="H641" i="1"/>
  <c r="H640" i="1"/>
  <c r="H635" i="1"/>
  <c r="H634" i="1"/>
  <c r="H633" i="1"/>
  <c r="H632" i="1"/>
  <c r="H631" i="1"/>
  <c r="H626" i="1"/>
  <c r="H625" i="1"/>
  <c r="H624" i="1"/>
  <c r="H623" i="1"/>
  <c r="H622" i="1"/>
  <c r="H621" i="1"/>
  <c r="H612" i="1"/>
  <c r="H613" i="1"/>
  <c r="H614" i="1"/>
  <c r="H615" i="1"/>
  <c r="H616" i="1"/>
  <c r="H607" i="1"/>
  <c r="H606" i="1"/>
  <c r="H605" i="1"/>
  <c r="H604" i="1"/>
  <c r="H603" i="1"/>
  <c r="H602" i="1"/>
  <c r="H597" i="1"/>
  <c r="H596" i="1"/>
  <c r="H595" i="1"/>
  <c r="H594" i="1"/>
  <c r="H593" i="1"/>
  <c r="H592" i="1"/>
  <c r="H587" i="1"/>
  <c r="H586" i="1"/>
  <c r="H585" i="1"/>
  <c r="H584" i="1"/>
  <c r="H583" i="1"/>
  <c r="H582" i="1"/>
  <c r="H682" i="1" l="1"/>
  <c r="H636" i="1"/>
  <c r="H627" i="1"/>
  <c r="H673" i="1"/>
  <c r="H617" i="1"/>
  <c r="H608" i="1"/>
  <c r="H598" i="1"/>
  <c r="H588" i="1"/>
  <c r="H577" i="1"/>
  <c r="H576" i="1"/>
  <c r="H575" i="1"/>
  <c r="H574" i="1"/>
  <c r="H573" i="1"/>
  <c r="H572" i="1"/>
  <c r="H567" i="1"/>
  <c r="H566" i="1"/>
  <c r="H565" i="1"/>
  <c r="H564" i="1"/>
  <c r="H563" i="1"/>
  <c r="H578" i="1" l="1"/>
  <c r="H562" i="1"/>
  <c r="H568" i="1" s="1"/>
  <c r="H551" i="1"/>
  <c r="H540" i="1"/>
  <c r="H518" i="1"/>
  <c r="H507" i="1"/>
  <c r="H496" i="1"/>
  <c r="H474" i="1"/>
  <c r="H557" i="1"/>
  <c r="H556" i="1"/>
  <c r="H555" i="1"/>
  <c r="H554" i="1"/>
  <c r="H553" i="1"/>
  <c r="H552" i="1"/>
  <c r="H546" i="1"/>
  <c r="H545" i="1"/>
  <c r="H544" i="1"/>
  <c r="H543" i="1"/>
  <c r="H542" i="1"/>
  <c r="H541" i="1"/>
  <c r="H535" i="1"/>
  <c r="H534" i="1"/>
  <c r="H533" i="1"/>
  <c r="H532" i="1"/>
  <c r="H531" i="1"/>
  <c r="H530" i="1"/>
  <c r="H524" i="1"/>
  <c r="H523" i="1"/>
  <c r="H522" i="1"/>
  <c r="H521" i="1"/>
  <c r="H520" i="1"/>
  <c r="H519" i="1"/>
  <c r="H513" i="1"/>
  <c r="H512" i="1"/>
  <c r="H511" i="1"/>
  <c r="H510" i="1"/>
  <c r="H509" i="1"/>
  <c r="H508" i="1"/>
  <c r="H502" i="1"/>
  <c r="H501" i="1"/>
  <c r="H500" i="1"/>
  <c r="H499" i="1"/>
  <c r="H498" i="1"/>
  <c r="H497" i="1"/>
  <c r="H491" i="1"/>
  <c r="H490" i="1"/>
  <c r="H489" i="1"/>
  <c r="H488" i="1"/>
  <c r="H487" i="1"/>
  <c r="H486" i="1"/>
  <c r="H480" i="1"/>
  <c r="H479" i="1"/>
  <c r="H478" i="1"/>
  <c r="H477" i="1"/>
  <c r="H476" i="1"/>
  <c r="H475" i="1"/>
  <c r="H375" i="1"/>
  <c r="H386" i="1"/>
  <c r="H397" i="1"/>
  <c r="H408" i="1"/>
  <c r="H419" i="1"/>
  <c r="H430" i="1"/>
  <c r="H441" i="1"/>
  <c r="H452" i="1"/>
  <c r="H463" i="1"/>
  <c r="H469" i="1"/>
  <c r="H468" i="1"/>
  <c r="H467" i="1"/>
  <c r="H466" i="1"/>
  <c r="H465" i="1"/>
  <c r="H464" i="1"/>
  <c r="H458" i="1" l="1"/>
  <c r="H457" i="1"/>
  <c r="H456" i="1"/>
  <c r="H455" i="1"/>
  <c r="H454" i="1"/>
  <c r="H453" i="1"/>
  <c r="H447" i="1" l="1"/>
  <c r="H446" i="1"/>
  <c r="H445" i="1"/>
  <c r="H444" i="1"/>
  <c r="H443" i="1"/>
  <c r="H442" i="1"/>
  <c r="H436" i="1" l="1"/>
  <c r="H435" i="1"/>
  <c r="H434" i="1"/>
  <c r="H433" i="1"/>
  <c r="H432" i="1"/>
  <c r="H431" i="1"/>
  <c r="H425" i="1" l="1"/>
  <c r="H424" i="1"/>
  <c r="H423" i="1"/>
  <c r="H422" i="1"/>
  <c r="H421" i="1"/>
  <c r="H420" i="1"/>
  <c r="H414" i="1" l="1"/>
  <c r="H413" i="1"/>
  <c r="H412" i="1"/>
  <c r="H411" i="1"/>
  <c r="H410" i="1"/>
  <c r="H409" i="1"/>
  <c r="H403" i="1" l="1"/>
  <c r="H402" i="1"/>
  <c r="H401" i="1"/>
  <c r="H400" i="1"/>
  <c r="H399" i="1"/>
  <c r="H398" i="1"/>
  <c r="H392" i="1" l="1"/>
  <c r="H391" i="1"/>
  <c r="H390" i="1"/>
  <c r="H389" i="1"/>
  <c r="H388" i="1"/>
  <c r="H387" i="1"/>
  <c r="H381" i="1" l="1"/>
  <c r="H380" i="1"/>
  <c r="H379" i="1"/>
  <c r="H378" i="1"/>
  <c r="H377" i="1"/>
  <c r="H376" i="1"/>
  <c r="H370" i="1" l="1"/>
  <c r="H369" i="1"/>
  <c r="H368" i="1"/>
  <c r="H367" i="1"/>
  <c r="H366" i="1"/>
  <c r="H365" i="1"/>
  <c r="H364" i="1"/>
  <c r="H359" i="1" l="1"/>
  <c r="H358" i="1"/>
  <c r="H357" i="1"/>
  <c r="H356" i="1"/>
  <c r="H355" i="1"/>
  <c r="H354" i="1"/>
  <c r="H353" i="1"/>
  <c r="H348" i="1" l="1"/>
  <c r="H347" i="1"/>
  <c r="H346" i="1"/>
  <c r="H345" i="1"/>
  <c r="H344" i="1"/>
  <c r="H343" i="1"/>
  <c r="H342" i="1"/>
  <c r="H331" i="1" l="1"/>
  <c r="H320" i="1"/>
  <c r="H337" i="1"/>
  <c r="H336" i="1"/>
  <c r="H335" i="1"/>
  <c r="H334" i="1"/>
  <c r="H333" i="1"/>
  <c r="H332" i="1"/>
  <c r="H326" i="1" l="1"/>
  <c r="H325" i="1"/>
  <c r="H324" i="1"/>
  <c r="H323" i="1"/>
  <c r="H322" i="1"/>
  <c r="H321" i="1"/>
  <c r="F315" i="1" l="1"/>
  <c r="H315" i="1" s="1"/>
  <c r="F314" i="1"/>
  <c r="F313" i="1"/>
  <c r="F312" i="1"/>
  <c r="F311" i="1"/>
  <c r="F310" i="1"/>
  <c r="F309" i="1"/>
  <c r="H311" i="1" l="1"/>
  <c r="H310" i="1"/>
  <c r="H313" i="1"/>
  <c r="H314" i="1"/>
  <c r="H309" i="1"/>
  <c r="H312" i="1"/>
  <c r="F304" i="1"/>
  <c r="H304" i="1" s="1"/>
  <c r="F303" i="1"/>
  <c r="F302" i="1"/>
  <c r="F301" i="1"/>
  <c r="F300" i="1"/>
  <c r="F299" i="1"/>
  <c r="H300" i="1" l="1"/>
  <c r="H301" i="1"/>
  <c r="H302" i="1"/>
  <c r="H299" i="1"/>
  <c r="H303" i="1"/>
  <c r="F294" i="1"/>
  <c r="H294" i="1" s="1"/>
  <c r="F293" i="1"/>
  <c r="F292" i="1"/>
  <c r="F291" i="1"/>
  <c r="F290" i="1"/>
  <c r="F289" i="1"/>
  <c r="H290" i="1" l="1"/>
  <c r="H291" i="1"/>
  <c r="H292" i="1"/>
  <c r="H289" i="1"/>
  <c r="H293" i="1"/>
  <c r="F284" i="1"/>
  <c r="H284" i="1" s="1"/>
  <c r="F283" i="1"/>
  <c r="F282" i="1"/>
  <c r="F281" i="1"/>
  <c r="F280" i="1"/>
  <c r="F279" i="1"/>
  <c r="F278" i="1"/>
  <c r="H278" i="1" l="1"/>
  <c r="H281" i="1"/>
  <c r="H279" i="1"/>
  <c r="H280" i="1"/>
  <c r="H283" i="1"/>
  <c r="H282" i="1"/>
  <c r="H273" i="1"/>
  <c r="H272" i="1"/>
  <c r="H271" i="1"/>
  <c r="H270" i="1"/>
  <c r="H269" i="1"/>
  <c r="H268" i="1"/>
  <c r="F267" i="1"/>
  <c r="F262" i="1" l="1"/>
  <c r="H262" i="1" s="1"/>
  <c r="F261" i="1"/>
  <c r="F260" i="1"/>
  <c r="F259" i="1"/>
  <c r="F258" i="1"/>
  <c r="F257" i="1"/>
  <c r="F256" i="1"/>
  <c r="H256" i="1" l="1"/>
  <c r="H258" i="1"/>
  <c r="H259" i="1"/>
  <c r="H260" i="1"/>
  <c r="H257" i="1"/>
  <c r="H261" i="1"/>
  <c r="F251" i="1"/>
  <c r="H251" i="1" s="1"/>
  <c r="F250" i="1"/>
  <c r="F249" i="1"/>
  <c r="F248" i="1"/>
  <c r="F247" i="1"/>
  <c r="F246" i="1"/>
  <c r="F245" i="1"/>
  <c r="H246" i="1" l="1"/>
  <c r="H247" i="1"/>
  <c r="H250" i="1"/>
  <c r="H245" i="1"/>
  <c r="H248" i="1"/>
  <c r="H249" i="1"/>
  <c r="F240" i="1"/>
  <c r="H240" i="1" s="1"/>
  <c r="F239" i="1"/>
  <c r="F238" i="1"/>
  <c r="F237" i="1"/>
  <c r="F236" i="1"/>
  <c r="F235" i="1"/>
  <c r="F234" i="1"/>
  <c r="F223" i="1"/>
  <c r="F224" i="1"/>
  <c r="F225" i="1"/>
  <c r="F226" i="1"/>
  <c r="F227" i="1"/>
  <c r="F228" i="1"/>
  <c r="F229" i="1"/>
  <c r="H229" i="1" s="1"/>
  <c r="H236" i="1" l="1"/>
  <c r="H235" i="1"/>
  <c r="H239" i="1"/>
  <c r="H234" i="1"/>
  <c r="H228" i="1"/>
  <c r="H227" i="1"/>
  <c r="H223" i="1"/>
  <c r="H237" i="1"/>
  <c r="H238" i="1"/>
  <c r="H226" i="1"/>
  <c r="H225" i="1"/>
  <c r="H224" i="1"/>
  <c r="H37" i="1"/>
  <c r="H38" i="1"/>
  <c r="H39" i="1"/>
  <c r="H40" i="1"/>
  <c r="H41" i="1"/>
  <c r="H42" i="1"/>
  <c r="H36" i="1"/>
  <c r="F218" i="1" l="1"/>
  <c r="H218" i="1" s="1"/>
  <c r="F217" i="1"/>
  <c r="F216" i="1"/>
  <c r="F215" i="1"/>
  <c r="F214" i="1"/>
  <c r="F213" i="1"/>
  <c r="F212" i="1"/>
  <c r="H217" i="1" l="1"/>
  <c r="H213" i="1"/>
  <c r="H214" i="1"/>
  <c r="H212" i="1"/>
  <c r="H215" i="1"/>
  <c r="H216" i="1"/>
  <c r="F207" i="1"/>
  <c r="H207" i="1" s="1"/>
  <c r="F206" i="1"/>
  <c r="F205" i="1"/>
  <c r="F204" i="1"/>
  <c r="F203" i="1"/>
  <c r="F202" i="1"/>
  <c r="F201" i="1"/>
  <c r="H203" i="1" l="1"/>
  <c r="H204" i="1"/>
  <c r="H201" i="1"/>
  <c r="H202" i="1"/>
  <c r="H206" i="1"/>
  <c r="H205" i="1"/>
  <c r="F196" i="1"/>
  <c r="H196" i="1" s="1"/>
  <c r="F195" i="1"/>
  <c r="F194" i="1"/>
  <c r="F193" i="1"/>
  <c r="F192" i="1"/>
  <c r="F191" i="1"/>
  <c r="F190" i="1"/>
  <c r="H192" i="1" l="1"/>
  <c r="H191" i="1"/>
  <c r="H195" i="1"/>
  <c r="H193" i="1"/>
  <c r="H194" i="1"/>
  <c r="H190" i="1"/>
  <c r="F185" i="1"/>
  <c r="H185" i="1" s="1"/>
  <c r="F184" i="1"/>
  <c r="F183" i="1"/>
  <c r="F182" i="1"/>
  <c r="F181" i="1"/>
  <c r="F180" i="1"/>
  <c r="F179" i="1"/>
  <c r="H180" i="1" l="1"/>
  <c r="H181" i="1"/>
  <c r="H184" i="1"/>
  <c r="H179" i="1"/>
  <c r="H183" i="1"/>
  <c r="H182" i="1"/>
  <c r="F174" i="1"/>
  <c r="H174" i="1" s="1"/>
  <c r="F173" i="1"/>
  <c r="F172" i="1"/>
  <c r="F171" i="1"/>
  <c r="F170" i="1"/>
  <c r="F169" i="1"/>
  <c r="F168" i="1"/>
  <c r="H170" i="1" l="1"/>
  <c r="H168" i="1"/>
  <c r="H172" i="1"/>
  <c r="H169" i="1"/>
  <c r="H173" i="1"/>
  <c r="H171" i="1"/>
  <c r="F163" i="1"/>
  <c r="H163" i="1" s="1"/>
  <c r="F162" i="1"/>
  <c r="F161" i="1"/>
  <c r="F160" i="1"/>
  <c r="F159" i="1"/>
  <c r="F158" i="1"/>
  <c r="F157" i="1"/>
  <c r="H159" i="1" l="1"/>
  <c r="H158" i="1"/>
  <c r="H162" i="1"/>
  <c r="H160" i="1"/>
  <c r="H161" i="1"/>
  <c r="H157" i="1"/>
  <c r="F152" i="1"/>
  <c r="H152" i="1" s="1"/>
  <c r="F151" i="1"/>
  <c r="F150" i="1"/>
  <c r="F149" i="1"/>
  <c r="F148" i="1"/>
  <c r="F147" i="1"/>
  <c r="F146" i="1"/>
  <c r="H148" i="1" l="1"/>
  <c r="H147" i="1"/>
  <c r="H149" i="1"/>
  <c r="H151" i="1"/>
  <c r="H150" i="1"/>
  <c r="H146" i="1"/>
  <c r="F141" i="1"/>
  <c r="H141" i="1" s="1"/>
  <c r="F140" i="1"/>
  <c r="F139" i="1"/>
  <c r="F138" i="1"/>
  <c r="F137" i="1"/>
  <c r="F136" i="1"/>
  <c r="F135" i="1"/>
  <c r="H137" i="1" l="1"/>
  <c r="H138" i="1"/>
  <c r="H136" i="1"/>
  <c r="H140" i="1"/>
  <c r="H139" i="1"/>
  <c r="H135" i="1"/>
  <c r="F130" i="1"/>
  <c r="F129" i="1"/>
  <c r="F128" i="1"/>
  <c r="F127" i="1"/>
  <c r="F126" i="1"/>
  <c r="F125" i="1"/>
  <c r="F124" i="1"/>
  <c r="H126" i="1" l="1"/>
  <c r="H130" i="1"/>
  <c r="H127" i="1"/>
  <c r="H125" i="1"/>
  <c r="H129" i="1"/>
  <c r="H128" i="1"/>
  <c r="H124" i="1"/>
  <c r="F119" i="1"/>
  <c r="H119" i="1" s="1"/>
  <c r="F118" i="1"/>
  <c r="F117" i="1"/>
  <c r="F116" i="1"/>
  <c r="F115" i="1"/>
  <c r="F114" i="1"/>
  <c r="F113" i="1"/>
  <c r="H115" i="1" l="1"/>
  <c r="H116" i="1"/>
  <c r="H113" i="1"/>
  <c r="H117" i="1"/>
  <c r="H114" i="1"/>
  <c r="H118" i="1"/>
  <c r="F103" i="1"/>
  <c r="F104" i="1"/>
  <c r="F105" i="1"/>
  <c r="F106" i="1"/>
  <c r="F107" i="1"/>
  <c r="F108" i="1"/>
  <c r="F102" i="1"/>
  <c r="H106" i="1" l="1"/>
  <c r="H104" i="1"/>
  <c r="H108" i="1"/>
  <c r="H102" i="1"/>
  <c r="H105" i="1"/>
  <c r="H107" i="1"/>
  <c r="H103" i="1"/>
  <c r="F97" i="1"/>
  <c r="F96" i="1"/>
  <c r="F95" i="1"/>
  <c r="F94" i="1"/>
  <c r="F93" i="1"/>
  <c r="F92" i="1"/>
  <c r="F91" i="1"/>
  <c r="H93" i="1" l="1"/>
  <c r="H94" i="1"/>
  <c r="H96" i="1"/>
  <c r="H97" i="1"/>
  <c r="H92" i="1"/>
  <c r="H91" i="1"/>
  <c r="H95" i="1"/>
  <c r="F86" i="1"/>
  <c r="H86" i="1" s="1"/>
  <c r="F85" i="1"/>
  <c r="F84" i="1"/>
  <c r="F83" i="1"/>
  <c r="F82" i="1"/>
  <c r="F81" i="1"/>
  <c r="F80" i="1"/>
  <c r="H82" i="1" l="1"/>
  <c r="H83" i="1"/>
  <c r="H81" i="1"/>
  <c r="H85" i="1"/>
  <c r="H84" i="1"/>
  <c r="H80" i="1"/>
  <c r="F70" i="1"/>
  <c r="F71" i="1"/>
  <c r="F72" i="1"/>
  <c r="F73" i="1"/>
  <c r="F74" i="1"/>
  <c r="F75" i="1"/>
  <c r="H75" i="1" s="1"/>
  <c r="F69" i="1"/>
  <c r="H69" i="1" l="1"/>
  <c r="H72" i="1"/>
  <c r="H73" i="1"/>
  <c r="H71" i="1"/>
  <c r="H74" i="1"/>
  <c r="H70" i="1"/>
  <c r="F59" i="1"/>
  <c r="F60" i="1"/>
  <c r="F61" i="1"/>
  <c r="F62" i="1"/>
  <c r="F63" i="1"/>
  <c r="F64" i="1"/>
  <c r="F58" i="1"/>
  <c r="H62" i="1" l="1"/>
  <c r="H60" i="1"/>
  <c r="H64" i="1"/>
  <c r="H58" i="1"/>
  <c r="H61" i="1"/>
  <c r="H63" i="1"/>
  <c r="H59" i="1"/>
  <c r="F53" i="1"/>
  <c r="F52" i="1"/>
  <c r="F51" i="1"/>
  <c r="F50" i="1"/>
  <c r="F49" i="1"/>
  <c r="F48" i="1"/>
  <c r="F47" i="1"/>
  <c r="H50" i="1" l="1"/>
  <c r="H49" i="1"/>
  <c r="H48" i="1"/>
  <c r="H52" i="1"/>
  <c r="H53" i="1"/>
  <c r="H47" i="1"/>
  <c r="H51" i="1"/>
  <c r="F31" i="1"/>
  <c r="F30" i="1"/>
  <c r="F29" i="1"/>
  <c r="F28" i="1"/>
  <c r="F27" i="1"/>
  <c r="F26" i="1"/>
  <c r="F25" i="1"/>
  <c r="H27" i="1" l="1"/>
  <c r="H28" i="1"/>
  <c r="H29" i="1"/>
  <c r="H25" i="1"/>
  <c r="H26" i="1"/>
  <c r="H30" i="1"/>
  <c r="F15" i="1"/>
  <c r="F16" i="1"/>
  <c r="F17" i="1"/>
  <c r="F18" i="1"/>
  <c r="F19" i="1"/>
  <c r="F20" i="1"/>
  <c r="H20" i="1" s="1"/>
  <c r="F14" i="1"/>
  <c r="H17" i="1" l="1"/>
  <c r="H16" i="1"/>
  <c r="H18" i="1"/>
  <c r="H19" i="1"/>
  <c r="H15" i="1"/>
  <c r="H14" i="1"/>
</calcChain>
</file>

<file path=xl/sharedStrings.xml><?xml version="1.0" encoding="utf-8"?>
<sst xmlns="http://schemas.openxmlformats.org/spreadsheetml/2006/main" count="1390" uniqueCount="114">
  <si>
    <t>Credit Score</t>
  </si>
  <si>
    <t>Total Purchase Loans</t>
  </si>
  <si>
    <t>Avg. Interest Rate</t>
  </si>
  <si>
    <t>Total Cash-Out Loans</t>
  </si>
  <si>
    <t>Grand Total (excluding IRRRL)</t>
  </si>
  <si>
    <t>Avg. Interest Rate (excluding IRRRL)</t>
  </si>
  <si>
    <t>% of Total (purchase + cash-out)</t>
  </si>
  <si>
    <t>NULL</t>
  </si>
  <si>
    <t>&lt;620</t>
  </si>
  <si>
    <t>&lt;640</t>
  </si>
  <si>
    <t>&lt;680</t>
  </si>
  <si>
    <t>&lt;720</t>
  </si>
  <si>
    <t>720+</t>
  </si>
  <si>
    <t>Grand Total</t>
  </si>
  <si>
    <t>Loans Guaranteed 1/1/2018 - 3/31/2018</t>
  </si>
  <si>
    <t>Credit Score BIN</t>
  </si>
  <si>
    <t>Loans Guaranteed 3/1/2018 - 3/31/2018</t>
  </si>
  <si>
    <t>Loans Guaranteed 4/1/2018 - 4/30/2018</t>
  </si>
  <si>
    <t>&gt;=720</t>
  </si>
  <si>
    <t>Loans Guaranteed 6/1/2018 - 6/30/2018</t>
  </si>
  <si>
    <t>Loans Guaranteed 7/1/2018 - 7/31/2018</t>
  </si>
  <si>
    <t>Loans Guaranteed 8/1/2018 - 8/31/2018</t>
  </si>
  <si>
    <t>Loans Guaranteed 9/1/2018 - 9/30/2018</t>
  </si>
  <si>
    <t>Loans Guaranteed 10/1/2018 - 10/31/2018</t>
  </si>
  <si>
    <t>Loans Guaranteed 11/1/2018 - 11/30/2018</t>
  </si>
  <si>
    <t>Loans Guaranteed 12/1/2018 - 12/31/2018</t>
  </si>
  <si>
    <t>Loans Guaranteed 01/01/2019 - 01/31/2019</t>
  </si>
  <si>
    <t>Loans Guaranteed 02/01/2019 - 02/28/2019</t>
  </si>
  <si>
    <t>Loans Guaranteed 03/01/2019 - 03/31/2019</t>
  </si>
  <si>
    <t>Loans Guaranteed 04/01/2019 - 04/30/2019</t>
  </si>
  <si>
    <t>Loans Guaranteed 05/01/2019 - 05/31/2019</t>
  </si>
  <si>
    <t>Loans Guaranteed 06/01/2019 - 06/30/2019</t>
  </si>
  <si>
    <t>Loans Guaranteed 07/01/2019 - 07/31/2019</t>
  </si>
  <si>
    <t>Loans Guaranteed 08/01/2019 - 08/31/2019</t>
  </si>
  <si>
    <t>Loans Guaranteed 09/01/2019 - 09/30/2019</t>
  </si>
  <si>
    <t>Loans Guaranteed 5/1/2018 - 5/31/2018</t>
  </si>
  <si>
    <t>Loans Guaranteed 10/01/2019 - 10/31/2019</t>
  </si>
  <si>
    <t>Loans Guaranteed 11/01/2019 - 11/30/2019</t>
  </si>
  <si>
    <t>Loans Guaranteed 12/01/2019 - 12/31/2019</t>
  </si>
  <si>
    <t>Loans Guaranteed 01/01/2020 - 01/31/2020</t>
  </si>
  <si>
    <t>Loans Guaranteed 02/01/2020 - 02/29/2020</t>
  </si>
  <si>
    <t>NA</t>
  </si>
  <si>
    <t>Loans Guaranteed 03/01/2020 - 03/31/2020</t>
  </si>
  <si>
    <t>Loans Guaranteed 04/01/2020 - 04/30/2020</t>
  </si>
  <si>
    <t>Loans Guaranteed 05/01/2020 - 05/31/2020</t>
  </si>
  <si>
    <t>Loans Guaranteed 06/01/2020 - 06/30/2020</t>
  </si>
  <si>
    <t>Loans Guaranteed 07/01/2020 - 07/31/2020</t>
  </si>
  <si>
    <t>Loans Guaranteed 08/01/2020 - 08/31/2020</t>
  </si>
  <si>
    <t>Loans Guaranteed 09/01/2020 - 09/30/2020</t>
  </si>
  <si>
    <t>Loans Guaranteed 10/01/2020 - 10/31/2020</t>
  </si>
  <si>
    <t>Loans Guaranteed 11/01/2020 - 11/30/2020</t>
  </si>
  <si>
    <t>Loans Guaranteed 12/01/2020 - 12/31/2020</t>
  </si>
  <si>
    <t>Loans Guaranteed 01/01/2021 - 01/31/2021</t>
  </si>
  <si>
    <t>Loans Guaranteed 02/01/2021 - 02/28/2021</t>
  </si>
  <si>
    <t>Loans Guaranteed 03/01/2021 - 03/31/2021</t>
  </si>
  <si>
    <t>Loans Guaranteed 04/01/2021 - 04/30/2021</t>
  </si>
  <si>
    <t>Loans Guaranteed 05/01/2021 - 05/31/2021</t>
  </si>
  <si>
    <t>Loans Guaranteed 06/01/2021 - 06/30/2021</t>
  </si>
  <si>
    <t>Loans Guaranteed 07/01/2021 - 07/31/2021</t>
  </si>
  <si>
    <t>Loans Guaranteed 08/01/2021 - 08/31/2021</t>
  </si>
  <si>
    <t>Loans Guaranteed 09/01/2021 - 09/30/2021</t>
  </si>
  <si>
    <t>Loans Guaranteed 10/01/2021 - 10/31/2021</t>
  </si>
  <si>
    <t>Loans Guaranteed 11/01/2021 - 11/30/2021</t>
  </si>
  <si>
    <t>Loans Guaranteed 12/01/2021 - 12/31/2021</t>
  </si>
  <si>
    <t>Loans Guaranteed 01/01/2022 - 01/31/2022</t>
  </si>
  <si>
    <t>Loans Guaranteed 02/01/2022 - 02/28/2022</t>
  </si>
  <si>
    <t>Loans Guaranteed 03/01/2022 - 03/31/2022</t>
  </si>
  <si>
    <t>Loans Guaranteed 04/01/2022 - 04/28/2022</t>
  </si>
  <si>
    <t>Loans Guaranteed 05/01/2022 - 05/31/2022</t>
  </si>
  <si>
    <t>Loans Guaranteed 06/01/2022 - 06/30/2022</t>
  </si>
  <si>
    <t>Loans Guaranteed 07/01/2022 - 07/31/2022</t>
  </si>
  <si>
    <t>Loans Guaranteed 08/01/2022 - 08/31/2022</t>
  </si>
  <si>
    <t>Loans Guaranteed 09/01/2022 - 09/30/2022</t>
  </si>
  <si>
    <t>Loans Guaranteed 10/01/2022 - 10/31/2022</t>
  </si>
  <si>
    <t>Int Rate Avg - Purchase</t>
  </si>
  <si>
    <t>Int Rate Avg - Cash-Out</t>
  </si>
  <si>
    <t>Total  Loans</t>
  </si>
  <si>
    <t>Loans Guaranteed 11/01/2022 - 11/30/2022</t>
  </si>
  <si>
    <t/>
  </si>
  <si>
    <t>Loans Guaranteed 12/01/2022 - 12/31/2022</t>
  </si>
  <si>
    <t>Loans Guaranteed 01/01/23 - 01/31/2023</t>
  </si>
  <si>
    <t>Null</t>
  </si>
  <si>
    <t>Loans Guaranteed 02/01/23 - 02/28/2023</t>
  </si>
  <si>
    <t>Loans Guaranteed 03/01/23 - 03/31/2023</t>
  </si>
  <si>
    <t>Loans Guaranteed 04/01/23 - 04/30/2023</t>
  </si>
  <si>
    <t>Loans Guaranteed 05/01/23 - 05/31/2023</t>
  </si>
  <si>
    <t>Loans Guaranteed 06/01/23 - 06/30/2023</t>
  </si>
  <si>
    <t>Loans Guaranteed 07/01/23 - 07/31/2023</t>
  </si>
  <si>
    <t>Loans Guaranteed 08/01/23 - 08/31/2023</t>
  </si>
  <si>
    <t>Loans Guaranteed 09/01/23 - 09/30/2023</t>
  </si>
  <si>
    <t>Loans Guaranteed 10/01/23 - 10/31/2023</t>
  </si>
  <si>
    <t>Loans Guaranteed 11/01/23 - 11/30/2023</t>
  </si>
  <si>
    <t>Loans Guaranteed 12/01/23 - 12/31/2023</t>
  </si>
  <si>
    <t>Loans Guaranteed 1/01/2024 - 1/31/2024</t>
  </si>
  <si>
    <t>Loans Guaranteed 2/01/2024 - 2/29/2024</t>
  </si>
  <si>
    <t>Loans Guaranteed 3/01/2024 - 3/31/2024</t>
  </si>
  <si>
    <t>Loans Guaranteed 4/01/2024 - 4/30/2024</t>
  </si>
  <si>
    <t>Loans Guaranteed 5/01/2024 - 5/31/2024</t>
  </si>
  <si>
    <t>Loans Guaranteed 6/01/2024 - 6/30/2024</t>
  </si>
  <si>
    <t>Total  Loans (Excluding IRRRLs)</t>
  </si>
  <si>
    <t xml:space="preserve"> </t>
  </si>
  <si>
    <t>Total Loans (Excluding IRRRLs)</t>
  </si>
  <si>
    <t>Total  Loans v(Excluding IRRRLs)</t>
  </si>
  <si>
    <t>Loans Guaranteed 7/01/2024 - 7/31/2024</t>
  </si>
  <si>
    <t>Loans Guaranteed 8/01/2024 - 8/31/2024</t>
  </si>
  <si>
    <t>Loans Guaranteed 9/01/2024 - 9/30/2024</t>
  </si>
  <si>
    <t>Loans Guaranteed 10/01/2024 - 10/31/2024</t>
  </si>
  <si>
    <t>Loans Guaranteed 11/01/2024 - 11/30/2024</t>
  </si>
  <si>
    <t>Loans Guaranteed 12/01/2024 - 12/31/2024</t>
  </si>
  <si>
    <t>Loans Guaranteed 02/01/2025- 02/28/2025</t>
  </si>
  <si>
    <t>Loans Guaranteed 01/01/2025- 01/31/2025</t>
  </si>
  <si>
    <t>Loans Guaranteed 03/01/2025- 03/31/2025</t>
  </si>
  <si>
    <t>Loans Guaranteed 04/01/2025- 04/30/2025</t>
  </si>
  <si>
    <t>Loans Guaranteed 05/01/2025- 05/31/2025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</si>
</sst>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/>
    <xf numFmtId="3" fontId="0" fillId="0" borderId="1" xfId="0" applyNumberFormat="1" applyBorder="1"/>
    <xf numFmtId="164" fontId="0" fillId="0" borderId="1" xfId="0" applyNumberFormat="1" applyBorder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3" fontId="0" fillId="0" borderId="5" xfId="0" applyNumberFormat="1" applyBorder="1"/>
    <xf numFmtId="164" fontId="0" fillId="0" borderId="6" xfId="0" applyNumberFormat="1" applyBorder="1"/>
    <xf numFmtId="3" fontId="1" fillId="0" borderId="7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3" fontId="1" fillId="0" borderId="3" xfId="0" applyNumberFormat="1" applyFont="1" applyBorder="1"/>
    <xf numFmtId="3" fontId="1" fillId="0" borderId="8" xfId="0" applyNumberFormat="1" applyFont="1" applyBorder="1"/>
    <xf numFmtId="10" fontId="1" fillId="0" borderId="4" xfId="0" applyNumberFormat="1" applyFont="1" applyBorder="1"/>
    <xf numFmtId="10" fontId="0" fillId="0" borderId="6" xfId="0" applyNumberFormat="1" applyBorder="1"/>
    <xf numFmtId="10" fontId="1" fillId="0" borderId="9" xfId="0" applyNumberFormat="1" applyFont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10" fontId="1" fillId="0" borderId="0" xfId="0" applyNumberFormat="1" applyFont="1" applyBorder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10" fontId="1" fillId="0" borderId="9" xfId="0" applyNumberFormat="1" applyFont="1" applyBorder="1" applyAlignment="1">
      <alignment horizontal="center"/>
    </xf>
    <xf numFmtId="10" fontId="0" fillId="0" borderId="0" xfId="0" applyNumberFormat="1"/>
    <xf numFmtId="3" fontId="0" fillId="0" borderId="0" xfId="0" applyNumberFormat="1"/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/>
    </xf>
    <xf numFmtId="10" fontId="4" fillId="0" borderId="6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6" fillId="0" borderId="1" xfId="0" quotePrefix="1" applyFont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quotePrefix="1" applyFont="1" applyBorder="1" applyAlignment="1">
      <alignment horizontal="left" vertical="top"/>
    </xf>
    <xf numFmtId="0" fontId="9" fillId="0" borderId="1" xfId="0" quotePrefix="1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0" fontId="1" fillId="0" borderId="8" xfId="0" applyNumberFormat="1" applyFont="1" applyBorder="1" applyAlignment="1">
      <alignment horizontal="center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/>
    <xf numFmtId="0" fontId="1" fillId="0" borderId="8" xfId="0" applyFont="1" applyBorder="1" applyAlignment="1"/>
    <xf numFmtId="0" fontId="1" fillId="0" borderId="0" xfId="0" applyFont="1" applyBorder="1" applyAlignment="1"/>
    <xf numFmtId="0" fontId="0" fillId="0" borderId="10" xfId="0" applyBorder="1" applyAlignment="1">
      <alignment horizontal="left"/>
    </xf>
    <xf numFmtId="10" fontId="0" fillId="0" borderId="10" xfId="0" applyNumberFormat="1" applyBorder="1" applyAlignment="1">
      <alignment horizontal="center"/>
    </xf>
    <xf numFmtId="10" fontId="7" fillId="0" borderId="8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/>
    <xf numFmtId="3" fontId="0" fillId="0" borderId="1" xfId="0" applyNumberFormat="1" applyBorder="1" applyAlignment="1">
      <alignment horizontal="center" vertical="top"/>
    </xf>
    <xf numFmtId="1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top"/>
    </xf>
    <xf numFmtId="3" fontId="1" fillId="0" borderId="8" xfId="0" applyNumberFormat="1" applyFont="1" applyBorder="1" applyAlignment="1">
      <alignment horizontal="center" vertical="top"/>
    </xf>
    <xf numFmtId="10" fontId="1" fillId="0" borderId="8" xfId="0" applyNumberFormat="1" applyFont="1" applyBorder="1" applyAlignment="1">
      <alignment horizontal="center" vertical="top"/>
    </xf>
    <xf numFmtId="10" fontId="1" fillId="0" borderId="8" xfId="0" applyNumberFormat="1" applyFont="1" applyBorder="1" applyAlignment="1">
      <alignment horizontal="center" vertical="center"/>
    </xf>
    <xf numFmtId="10" fontId="1" fillId="0" borderId="8" xfId="1" applyNumberFormat="1" applyFont="1" applyBorder="1" applyAlignment="1">
      <alignment horizontal="center" vertical="top"/>
    </xf>
    <xf numFmtId="10" fontId="0" fillId="0" borderId="1" xfId="1" applyNumberFormat="1" applyFont="1" applyBorder="1"/>
    <xf numFmtId="10" fontId="1" fillId="0" borderId="8" xfId="1" applyNumberFormat="1" applyFont="1" applyBorder="1"/>
    <xf numFmtId="0" fontId="0" fillId="0" borderId="12" xfId="0" applyFont="1" applyBorder="1" applyAlignment="1">
      <alignment horizontal="left"/>
    </xf>
    <xf numFmtId="10" fontId="1" fillId="0" borderId="12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1"/>
  <sheetViews>
    <sheetView tabSelected="1" topLeftCell="A879" workbookViewId="0">
      <selection activeCell="A905" sqref="A905"/>
    </sheetView>
  </sheetViews>
  <sheetFormatPr defaultRowHeight="15" x14ac:dyDescent="0.25"/>
  <cols>
    <col min="1" max="1" width="38.42578125" style="84" bestFit="1" customWidth="1"/>
    <col min="2" max="2" width="19.5703125" bestFit="1" customWidth="1"/>
    <col min="3" max="3" width="21.5703125" bestFit="1" customWidth="1"/>
    <col min="4" max="4" width="19.5703125" bestFit="1" customWidth="1"/>
    <col min="5" max="5" width="21.5703125" bestFit="1" customWidth="1"/>
    <col min="6" max="6" width="27.5703125" bestFit="1" customWidth="1"/>
    <col min="7" max="7" width="33.140625" bestFit="1" customWidth="1"/>
    <col min="8" max="8" width="29.5703125" bestFit="1" customWidth="1"/>
  </cols>
  <sheetData>
    <row r="1" spans="1:8" ht="15.75" thickBot="1" x14ac:dyDescent="0.3">
      <c r="A1" s="79" t="s">
        <v>14</v>
      </c>
      <c r="B1" s="1"/>
      <c r="C1" s="1"/>
      <c r="D1" s="1"/>
      <c r="E1" s="1"/>
      <c r="F1" s="1"/>
      <c r="G1" s="1"/>
      <c r="H1" s="1"/>
    </row>
    <row r="2" spans="1:8" x14ac:dyDescent="0.25">
      <c r="A2" s="80" t="s">
        <v>0</v>
      </c>
      <c r="B2" s="12" t="s">
        <v>1</v>
      </c>
      <c r="C2" s="5" t="s">
        <v>2</v>
      </c>
      <c r="D2" s="12" t="s">
        <v>3</v>
      </c>
      <c r="E2" s="6" t="s">
        <v>2</v>
      </c>
      <c r="F2" s="4" t="s">
        <v>4</v>
      </c>
      <c r="G2" s="5" t="s">
        <v>5</v>
      </c>
      <c r="H2" s="14" t="s">
        <v>6</v>
      </c>
    </row>
    <row r="3" spans="1:8" x14ac:dyDescent="0.25">
      <c r="A3" s="81" t="s">
        <v>7</v>
      </c>
      <c r="B3" s="2">
        <v>1</v>
      </c>
      <c r="C3" s="3">
        <v>5.1249999999999997E-2</v>
      </c>
      <c r="D3" s="2">
        <v>21</v>
      </c>
      <c r="E3" s="8">
        <v>3.9460000000000002E-2</v>
      </c>
      <c r="F3" s="7">
        <v>22</v>
      </c>
      <c r="G3" s="3">
        <v>0.04</v>
      </c>
      <c r="H3" s="15">
        <v>1.7734498436139683E-4</v>
      </c>
    </row>
    <row r="4" spans="1:8" x14ac:dyDescent="0.25">
      <c r="A4" s="81" t="s">
        <v>8</v>
      </c>
      <c r="B4" s="2">
        <v>3471</v>
      </c>
      <c r="C4" s="3">
        <v>4.7120000000000002E-2</v>
      </c>
      <c r="D4" s="2">
        <v>2601</v>
      </c>
      <c r="E4" s="8">
        <v>4.5109999999999997E-2</v>
      </c>
      <c r="F4" s="7">
        <v>6072</v>
      </c>
      <c r="G4" s="3">
        <v>4.6260000000000003E-2</v>
      </c>
      <c r="H4" s="15">
        <v>4.8947215683745528E-2</v>
      </c>
    </row>
    <row r="5" spans="1:8" x14ac:dyDescent="0.25">
      <c r="A5" s="81" t="s">
        <v>9</v>
      </c>
      <c r="B5" s="2">
        <v>6935</v>
      </c>
      <c r="C5" s="3">
        <v>4.478E-2</v>
      </c>
      <c r="D5" s="2">
        <v>3057</v>
      </c>
      <c r="E5" s="8">
        <v>4.2619999999999998E-2</v>
      </c>
      <c r="F5" s="7">
        <v>9992</v>
      </c>
      <c r="G5" s="3">
        <v>4.4119999999999999E-2</v>
      </c>
      <c r="H5" s="15">
        <v>8.0546867442685327E-2</v>
      </c>
    </row>
    <row r="6" spans="1:8" x14ac:dyDescent="0.25">
      <c r="A6" s="81" t="s">
        <v>10</v>
      </c>
      <c r="B6" s="2">
        <v>16618</v>
      </c>
      <c r="C6" s="3">
        <v>4.215E-2</v>
      </c>
      <c r="D6" s="2">
        <v>9614</v>
      </c>
      <c r="E6" s="8">
        <v>4.0919999999999998E-2</v>
      </c>
      <c r="F6" s="7">
        <v>26232</v>
      </c>
      <c r="G6" s="3">
        <v>4.1700000000000001E-2</v>
      </c>
      <c r="H6" s="15">
        <v>0.21145971044400735</v>
      </c>
    </row>
    <row r="7" spans="1:8" x14ac:dyDescent="0.25">
      <c r="A7" s="81" t="s">
        <v>11</v>
      </c>
      <c r="B7" s="2">
        <v>16719</v>
      </c>
      <c r="C7" s="3">
        <v>4.054E-2</v>
      </c>
      <c r="D7" s="2">
        <v>11048</v>
      </c>
      <c r="E7" s="8">
        <v>3.9739999999999998E-2</v>
      </c>
      <c r="F7" s="7">
        <v>27767</v>
      </c>
      <c r="G7" s="3">
        <v>4.0219999999999999E-2</v>
      </c>
      <c r="H7" s="15">
        <v>0.22383355367104119</v>
      </c>
    </row>
    <row r="8" spans="1:8" x14ac:dyDescent="0.25">
      <c r="A8" s="81" t="s">
        <v>12</v>
      </c>
      <c r="B8" s="2">
        <v>37046</v>
      </c>
      <c r="C8" s="3">
        <v>3.9269999999999999E-2</v>
      </c>
      <c r="D8" s="2">
        <v>16921</v>
      </c>
      <c r="E8" s="8">
        <v>3.8589999999999999E-2</v>
      </c>
      <c r="F8" s="7">
        <v>53967</v>
      </c>
      <c r="G8" s="3">
        <v>3.9059999999999997E-2</v>
      </c>
      <c r="H8" s="15">
        <v>0.43503530777415922</v>
      </c>
    </row>
    <row r="9" spans="1:8" ht="15.75" thickBot="1" x14ac:dyDescent="0.3">
      <c r="A9" s="82" t="s">
        <v>13</v>
      </c>
      <c r="B9" s="13">
        <v>80790</v>
      </c>
      <c r="C9" s="10">
        <v>4.0930000000000001E-2</v>
      </c>
      <c r="D9" s="13">
        <v>43262</v>
      </c>
      <c r="E9" s="11">
        <v>4.0079999999999998E-2</v>
      </c>
      <c r="F9" s="9">
        <v>124052</v>
      </c>
      <c r="G9" s="10">
        <v>4.0640000000000003E-2</v>
      </c>
      <c r="H9" s="16">
        <v>1</v>
      </c>
    </row>
    <row r="12" spans="1:8" ht="15.75" thickBot="1" x14ac:dyDescent="0.3">
      <c r="A12" s="79" t="s">
        <v>16</v>
      </c>
      <c r="F12" s="1"/>
    </row>
    <row r="13" spans="1:8" x14ac:dyDescent="0.25">
      <c r="A13" s="80" t="s">
        <v>15</v>
      </c>
      <c r="B13" s="12" t="s">
        <v>1</v>
      </c>
      <c r="C13" s="5" t="s">
        <v>2</v>
      </c>
      <c r="D13" s="12" t="s">
        <v>3</v>
      </c>
      <c r="E13" s="6" t="s">
        <v>2</v>
      </c>
      <c r="F13" s="4" t="s">
        <v>4</v>
      </c>
      <c r="G13" s="5" t="s">
        <v>5</v>
      </c>
      <c r="H13" s="14" t="s">
        <v>6</v>
      </c>
    </row>
    <row r="14" spans="1:8" x14ac:dyDescent="0.25">
      <c r="A14" s="81" t="s">
        <v>7</v>
      </c>
      <c r="B14" s="2">
        <v>0</v>
      </c>
      <c r="C14" s="3"/>
      <c r="D14" s="2">
        <v>3</v>
      </c>
      <c r="E14" s="8">
        <v>4.4170000000000001E-2</v>
      </c>
      <c r="F14" s="7">
        <f>B14+D14</f>
        <v>3</v>
      </c>
      <c r="G14" s="3">
        <v>4.4170000000000001E-2</v>
      </c>
      <c r="H14" s="15">
        <f>F14/$F$20</f>
        <v>7.1108582805944683E-5</v>
      </c>
    </row>
    <row r="15" spans="1:8" x14ac:dyDescent="0.25">
      <c r="A15" s="81" t="s">
        <v>8</v>
      </c>
      <c r="B15" s="2">
        <v>1163</v>
      </c>
      <c r="C15" s="3">
        <v>4.8250000000000001E-2</v>
      </c>
      <c r="D15" s="2">
        <v>853</v>
      </c>
      <c r="E15" s="8">
        <v>4.6489999999999997E-2</v>
      </c>
      <c r="F15" s="7">
        <f t="shared" ref="F15:F20" si="0">B15+D15</f>
        <v>2016</v>
      </c>
      <c r="G15" s="3">
        <v>4.7500000000000001E-2</v>
      </c>
      <c r="H15" s="15">
        <f t="shared" ref="H15:H20" si="1">F15/$F$20</f>
        <v>4.7784967645594825E-2</v>
      </c>
    </row>
    <row r="16" spans="1:8" x14ac:dyDescent="0.25">
      <c r="A16" s="81" t="s">
        <v>9</v>
      </c>
      <c r="B16" s="2">
        <v>2475</v>
      </c>
      <c r="C16" s="3">
        <v>4.6620000000000002E-2</v>
      </c>
      <c r="D16" s="2">
        <v>1011</v>
      </c>
      <c r="E16" s="8">
        <v>4.4080000000000001E-2</v>
      </c>
      <c r="F16" s="7">
        <f t="shared" si="0"/>
        <v>3486</v>
      </c>
      <c r="G16" s="3">
        <v>4.5879999999999997E-2</v>
      </c>
      <c r="H16" s="15">
        <f t="shared" si="1"/>
        <v>8.2628173220507709E-2</v>
      </c>
    </row>
    <row r="17" spans="1:8" x14ac:dyDescent="0.25">
      <c r="A17" s="81" t="s">
        <v>10</v>
      </c>
      <c r="B17" s="2">
        <v>5853</v>
      </c>
      <c r="C17" s="3">
        <v>4.3999999999999997E-2</v>
      </c>
      <c r="D17" s="2">
        <v>3117</v>
      </c>
      <c r="E17" s="8">
        <v>4.2410000000000003E-2</v>
      </c>
      <c r="F17" s="7">
        <f t="shared" si="0"/>
        <v>8970</v>
      </c>
      <c r="G17" s="3">
        <v>4.3450000000000003E-2</v>
      </c>
      <c r="H17" s="15">
        <f t="shared" si="1"/>
        <v>0.21261466258977457</v>
      </c>
    </row>
    <row r="18" spans="1:8" x14ac:dyDescent="0.25">
      <c r="A18" s="81" t="s">
        <v>11</v>
      </c>
      <c r="B18" s="2">
        <v>5814</v>
      </c>
      <c r="C18" s="3">
        <v>4.231E-2</v>
      </c>
      <c r="D18" s="2">
        <v>3504</v>
      </c>
      <c r="E18" s="8">
        <v>4.1079999999999998E-2</v>
      </c>
      <c r="F18" s="7">
        <f t="shared" si="0"/>
        <v>9318</v>
      </c>
      <c r="G18" s="3">
        <v>4.1849999999999998E-2</v>
      </c>
      <c r="H18" s="15">
        <f t="shared" si="1"/>
        <v>0.22086325819526417</v>
      </c>
    </row>
    <row r="19" spans="1:8" x14ac:dyDescent="0.25">
      <c r="A19" s="81" t="s">
        <v>12</v>
      </c>
      <c r="B19" s="2">
        <v>12976</v>
      </c>
      <c r="C19" s="3">
        <v>4.0890000000000003E-2</v>
      </c>
      <c r="D19" s="2">
        <v>5420</v>
      </c>
      <c r="E19" s="8">
        <v>3.9919999999999997E-2</v>
      </c>
      <c r="F19" s="7">
        <f t="shared" si="0"/>
        <v>18396</v>
      </c>
      <c r="G19" s="3">
        <v>4.0599999999999997E-2</v>
      </c>
      <c r="H19" s="15">
        <f t="shared" si="1"/>
        <v>0.43603782976605276</v>
      </c>
    </row>
    <row r="20" spans="1:8" ht="15.75" thickBot="1" x14ac:dyDescent="0.3">
      <c r="A20" s="82" t="s">
        <v>13</v>
      </c>
      <c r="B20" s="13">
        <v>28281</v>
      </c>
      <c r="C20" s="10">
        <v>4.2630000000000001E-2</v>
      </c>
      <c r="D20" s="13">
        <v>13908</v>
      </c>
      <c r="E20" s="11">
        <v>4.147E-2</v>
      </c>
      <c r="F20" s="9">
        <f t="shared" si="0"/>
        <v>42189</v>
      </c>
      <c r="G20" s="10">
        <v>4.2250000000000003E-2</v>
      </c>
      <c r="H20" s="16">
        <f t="shared" si="1"/>
        <v>1</v>
      </c>
    </row>
    <row r="23" spans="1:8" ht="15.75" thickBot="1" x14ac:dyDescent="0.3">
      <c r="A23" s="79" t="s">
        <v>17</v>
      </c>
      <c r="B23" s="1"/>
      <c r="C23" s="1"/>
      <c r="D23" s="1"/>
      <c r="E23" s="1"/>
      <c r="F23" s="1"/>
      <c r="G23" s="1"/>
      <c r="H23" s="1"/>
    </row>
    <row r="24" spans="1:8" x14ac:dyDescent="0.25">
      <c r="A24" s="80" t="s">
        <v>15</v>
      </c>
      <c r="B24" s="12" t="s">
        <v>1</v>
      </c>
      <c r="C24" s="5" t="s">
        <v>2</v>
      </c>
      <c r="D24" s="12" t="s">
        <v>3</v>
      </c>
      <c r="E24" s="6" t="s">
        <v>2</v>
      </c>
      <c r="F24" s="4" t="s">
        <v>4</v>
      </c>
      <c r="G24" s="5" t="s">
        <v>5</v>
      </c>
      <c r="H24" s="14" t="s">
        <v>6</v>
      </c>
    </row>
    <row r="25" spans="1:8" x14ac:dyDescent="0.25">
      <c r="A25" s="81" t="s">
        <v>7</v>
      </c>
      <c r="B25" s="2">
        <v>4</v>
      </c>
      <c r="C25" s="3">
        <v>4.7809999999999998E-2</v>
      </c>
      <c r="D25" s="2">
        <v>2</v>
      </c>
      <c r="E25" s="8">
        <v>3.6880000000000003E-2</v>
      </c>
      <c r="F25" s="7">
        <f t="shared" ref="F25:F31" si="2">B25+D25</f>
        <v>6</v>
      </c>
      <c r="G25" s="3">
        <v>4.4170000000000001E-2</v>
      </c>
      <c r="H25" s="15">
        <f>F25/$F$31</f>
        <v>1.4453651956060899E-4</v>
      </c>
    </row>
    <row r="26" spans="1:8" x14ac:dyDescent="0.25">
      <c r="A26" s="81" t="s">
        <v>8</v>
      </c>
      <c r="B26" s="2">
        <v>1243</v>
      </c>
      <c r="C26" s="3">
        <v>5.0040000000000001E-2</v>
      </c>
      <c r="D26" s="2">
        <v>856</v>
      </c>
      <c r="E26" s="8">
        <v>4.8039999999999999E-2</v>
      </c>
      <c r="F26" s="7">
        <f t="shared" si="2"/>
        <v>2099</v>
      </c>
      <c r="G26" s="3">
        <v>4.922E-2</v>
      </c>
      <c r="H26" s="15">
        <f t="shared" ref="H26:H30" si="3">F26/$F$31</f>
        <v>5.0563692426286375E-2</v>
      </c>
    </row>
    <row r="27" spans="1:8" x14ac:dyDescent="0.25">
      <c r="A27" s="81" t="s">
        <v>9</v>
      </c>
      <c r="B27" s="2">
        <v>2537</v>
      </c>
      <c r="C27" s="3">
        <v>4.8759999999999998E-2</v>
      </c>
      <c r="D27" s="2">
        <v>932</v>
      </c>
      <c r="E27" s="8">
        <v>4.5969999999999997E-2</v>
      </c>
      <c r="F27" s="7">
        <f t="shared" si="2"/>
        <v>3469</v>
      </c>
      <c r="G27" s="3">
        <v>4.8009999999999997E-2</v>
      </c>
      <c r="H27" s="15">
        <f t="shared" si="3"/>
        <v>8.356619772595876E-2</v>
      </c>
    </row>
    <row r="28" spans="1:8" x14ac:dyDescent="0.25">
      <c r="A28" s="81" t="s">
        <v>10</v>
      </c>
      <c r="B28" s="2">
        <v>6077</v>
      </c>
      <c r="C28" s="3">
        <v>4.6059999999999997E-2</v>
      </c>
      <c r="D28" s="2">
        <v>2797</v>
      </c>
      <c r="E28" s="8">
        <v>4.4290000000000003E-2</v>
      </c>
      <c r="F28" s="7">
        <f t="shared" si="2"/>
        <v>8874</v>
      </c>
      <c r="G28" s="3">
        <v>4.5499999999999999E-2</v>
      </c>
      <c r="H28" s="15">
        <f t="shared" si="3"/>
        <v>0.2137695124301407</v>
      </c>
    </row>
    <row r="29" spans="1:8" x14ac:dyDescent="0.25">
      <c r="A29" s="81" t="s">
        <v>11</v>
      </c>
      <c r="B29" s="2">
        <v>5900</v>
      </c>
      <c r="C29" s="3">
        <v>4.4409999999999998E-2</v>
      </c>
      <c r="D29" s="2">
        <v>3077</v>
      </c>
      <c r="E29" s="8">
        <v>4.308E-2</v>
      </c>
      <c r="F29" s="7">
        <f t="shared" si="2"/>
        <v>8977</v>
      </c>
      <c r="G29" s="3">
        <v>4.3950000000000003E-2</v>
      </c>
      <c r="H29" s="15">
        <f t="shared" si="3"/>
        <v>0.21625072268259779</v>
      </c>
    </row>
    <row r="30" spans="1:8" x14ac:dyDescent="0.25">
      <c r="A30" s="81" t="s">
        <v>12</v>
      </c>
      <c r="B30" s="2">
        <v>13375</v>
      </c>
      <c r="C30" s="3">
        <v>4.2849999999999999E-2</v>
      </c>
      <c r="D30" s="2">
        <v>4712</v>
      </c>
      <c r="E30" s="8">
        <v>4.172E-2</v>
      </c>
      <c r="F30" s="7">
        <f t="shared" si="2"/>
        <v>18087</v>
      </c>
      <c r="G30" s="3">
        <v>4.2560000000000001E-2</v>
      </c>
      <c r="H30" s="15">
        <f t="shared" si="3"/>
        <v>0.43570533821545576</v>
      </c>
    </row>
    <row r="31" spans="1:8" ht="15.75" thickBot="1" x14ac:dyDescent="0.3">
      <c r="A31" s="82" t="s">
        <v>13</v>
      </c>
      <c r="B31" s="13">
        <v>29136</v>
      </c>
      <c r="C31" s="10">
        <v>4.4659999999999998E-2</v>
      </c>
      <c r="D31" s="13">
        <v>12376</v>
      </c>
      <c r="E31" s="11">
        <v>4.3389999999999998E-2</v>
      </c>
      <c r="F31" s="9">
        <f t="shared" si="2"/>
        <v>41512</v>
      </c>
      <c r="G31" s="10">
        <v>4.428E-2</v>
      </c>
      <c r="H31" s="16">
        <v>1</v>
      </c>
    </row>
    <row r="32" spans="1:8" s="1" customFormat="1" x14ac:dyDescent="0.25">
      <c r="A32" s="83"/>
      <c r="B32" s="17"/>
      <c r="C32" s="18"/>
      <c r="D32" s="17"/>
      <c r="E32" s="18"/>
      <c r="F32" s="17"/>
      <c r="G32" s="18"/>
      <c r="H32" s="19"/>
    </row>
    <row r="34" spans="1:8" s="1" customFormat="1" ht="15.75" thickBot="1" x14ac:dyDescent="0.3">
      <c r="A34" s="79" t="s">
        <v>35</v>
      </c>
    </row>
    <row r="35" spans="1:8" s="1" customFormat="1" x14ac:dyDescent="0.25">
      <c r="A35" s="80" t="s">
        <v>15</v>
      </c>
      <c r="B35" s="12" t="s">
        <v>1</v>
      </c>
      <c r="C35" s="5" t="s">
        <v>2</v>
      </c>
      <c r="D35" s="12" t="s">
        <v>3</v>
      </c>
      <c r="E35" s="6" t="s">
        <v>2</v>
      </c>
      <c r="F35" s="4" t="s">
        <v>4</v>
      </c>
      <c r="G35" s="5" t="s">
        <v>5</v>
      </c>
      <c r="H35" s="14" t="s">
        <v>6</v>
      </c>
    </row>
    <row r="36" spans="1:8" s="1" customFormat="1" x14ac:dyDescent="0.25">
      <c r="A36" s="81" t="s">
        <v>7</v>
      </c>
      <c r="B36" s="2">
        <v>0</v>
      </c>
      <c r="C36" s="3"/>
      <c r="D36" s="2">
        <v>6</v>
      </c>
      <c r="E36" s="8">
        <v>4.521E-2</v>
      </c>
      <c r="F36" s="7">
        <v>6</v>
      </c>
      <c r="G36" s="3">
        <v>4.521E-2</v>
      </c>
      <c r="H36" s="15">
        <f>F36/$F$42</f>
        <v>1.3228388120907467E-4</v>
      </c>
    </row>
    <row r="37" spans="1:8" s="1" customFormat="1" x14ac:dyDescent="0.25">
      <c r="A37" s="81" t="s">
        <v>8</v>
      </c>
      <c r="B37" s="2">
        <v>1429</v>
      </c>
      <c r="C37" s="3">
        <v>5.0909999999999997E-2</v>
      </c>
      <c r="D37" s="2">
        <v>898</v>
      </c>
      <c r="E37" s="8">
        <v>4.8980000000000003E-2</v>
      </c>
      <c r="F37" s="7">
        <v>2327</v>
      </c>
      <c r="G37" s="3">
        <v>5.0169999999999999E-2</v>
      </c>
      <c r="H37" s="15">
        <f t="shared" ref="H37:H42" si="4">F37/$F$42</f>
        <v>5.1304098595586128E-2</v>
      </c>
    </row>
    <row r="38" spans="1:8" s="1" customFormat="1" x14ac:dyDescent="0.25">
      <c r="A38" s="81" t="s">
        <v>9</v>
      </c>
      <c r="B38" s="2">
        <v>2838</v>
      </c>
      <c r="C38" s="3">
        <v>4.9320000000000003E-2</v>
      </c>
      <c r="D38" s="2">
        <v>956</v>
      </c>
      <c r="E38" s="8">
        <v>4.684E-2</v>
      </c>
      <c r="F38" s="7">
        <v>3794</v>
      </c>
      <c r="G38" s="3">
        <v>4.87E-2</v>
      </c>
      <c r="H38" s="15">
        <f t="shared" si="4"/>
        <v>8.3647507551204883E-2</v>
      </c>
    </row>
    <row r="39" spans="1:8" s="1" customFormat="1" x14ac:dyDescent="0.25">
      <c r="A39" s="81" t="s">
        <v>10</v>
      </c>
      <c r="B39" s="2">
        <v>6789</v>
      </c>
      <c r="C39" s="3">
        <v>4.6879999999999998E-2</v>
      </c>
      <c r="D39" s="2">
        <v>2803</v>
      </c>
      <c r="E39" s="8">
        <v>4.5499999999999999E-2</v>
      </c>
      <c r="F39" s="7">
        <v>9592</v>
      </c>
      <c r="G39" s="3">
        <v>4.648E-2</v>
      </c>
      <c r="H39" s="15">
        <f t="shared" si="4"/>
        <v>0.21147783142624071</v>
      </c>
    </row>
    <row r="40" spans="1:8" s="1" customFormat="1" x14ac:dyDescent="0.25">
      <c r="A40" s="81" t="s">
        <v>11</v>
      </c>
      <c r="B40" s="2">
        <v>6697</v>
      </c>
      <c r="C40" s="3">
        <v>4.5260000000000002E-2</v>
      </c>
      <c r="D40" s="2">
        <v>3067</v>
      </c>
      <c r="E40" s="8">
        <v>4.4170000000000001E-2</v>
      </c>
      <c r="F40" s="7">
        <v>9764</v>
      </c>
      <c r="G40" s="3">
        <v>4.4920000000000002E-2</v>
      </c>
      <c r="H40" s="15">
        <f t="shared" si="4"/>
        <v>0.21526996935423418</v>
      </c>
    </row>
    <row r="41" spans="1:8" s="1" customFormat="1" x14ac:dyDescent="0.25">
      <c r="A41" s="81" t="s">
        <v>18</v>
      </c>
      <c r="B41" s="2">
        <v>15639</v>
      </c>
      <c r="C41" s="3">
        <v>4.3520000000000003E-2</v>
      </c>
      <c r="D41" s="2">
        <v>4235</v>
      </c>
      <c r="E41" s="8">
        <v>4.2759999999999999E-2</v>
      </c>
      <c r="F41" s="7">
        <v>19874</v>
      </c>
      <c r="G41" s="3">
        <v>4.3360000000000003E-2</v>
      </c>
      <c r="H41" s="15">
        <f t="shared" si="4"/>
        <v>0.438168309191525</v>
      </c>
    </row>
    <row r="42" spans="1:8" s="1" customFormat="1" ht="15.75" thickBot="1" x14ac:dyDescent="0.3">
      <c r="A42" s="82" t="s">
        <v>13</v>
      </c>
      <c r="B42" s="13">
        <v>33392</v>
      </c>
      <c r="C42" s="10">
        <v>4.5359999999999998E-2</v>
      </c>
      <c r="D42" s="13">
        <v>11965</v>
      </c>
      <c r="E42" s="11">
        <v>4.4560000000000002E-2</v>
      </c>
      <c r="F42" s="9">
        <v>45357</v>
      </c>
      <c r="G42" s="10">
        <v>4.5150000000000003E-2</v>
      </c>
      <c r="H42" s="16">
        <f t="shared" si="4"/>
        <v>1</v>
      </c>
    </row>
    <row r="43" spans="1:8" s="1" customFormat="1" x14ac:dyDescent="0.25">
      <c r="A43" s="84"/>
    </row>
    <row r="45" spans="1:8" ht="15.75" thickBot="1" x14ac:dyDescent="0.3">
      <c r="A45" s="79" t="s">
        <v>19</v>
      </c>
      <c r="B45" s="1"/>
      <c r="C45" s="1"/>
      <c r="D45" s="1"/>
      <c r="E45" s="1"/>
      <c r="F45" s="1"/>
      <c r="G45" s="1"/>
      <c r="H45" s="1"/>
    </row>
    <row r="46" spans="1:8" x14ac:dyDescent="0.25">
      <c r="A46" s="80" t="s">
        <v>15</v>
      </c>
      <c r="B46" s="12" t="s">
        <v>1</v>
      </c>
      <c r="C46" s="5" t="s">
        <v>2</v>
      </c>
      <c r="D46" s="12" t="s">
        <v>3</v>
      </c>
      <c r="E46" s="6" t="s">
        <v>2</v>
      </c>
      <c r="F46" s="4" t="s">
        <v>4</v>
      </c>
      <c r="G46" s="5" t="s">
        <v>5</v>
      </c>
      <c r="H46" s="14" t="s">
        <v>6</v>
      </c>
    </row>
    <row r="47" spans="1:8" x14ac:dyDescent="0.25">
      <c r="A47" s="81" t="s">
        <v>7</v>
      </c>
      <c r="B47" s="2">
        <v>6</v>
      </c>
      <c r="C47" s="3">
        <v>4.4580000000000002E-2</v>
      </c>
      <c r="D47" s="2">
        <v>9</v>
      </c>
      <c r="E47" s="8">
        <v>4.6309999999999997E-2</v>
      </c>
      <c r="F47" s="7">
        <f t="shared" ref="F47:F53" si="5">B47+D47</f>
        <v>15</v>
      </c>
      <c r="G47" s="3">
        <v>4.5620000000000001E-2</v>
      </c>
      <c r="H47" s="15">
        <f>F47/$F$53</f>
        <v>3.1357792411414236E-4</v>
      </c>
    </row>
    <row r="48" spans="1:8" x14ac:dyDescent="0.25">
      <c r="A48" s="81" t="s">
        <v>8</v>
      </c>
      <c r="B48" s="2">
        <v>1457</v>
      </c>
      <c r="C48" s="3">
        <v>5.1869999999999999E-2</v>
      </c>
      <c r="D48" s="2">
        <v>869</v>
      </c>
      <c r="E48" s="8">
        <v>5.0040000000000001E-2</v>
      </c>
      <c r="F48" s="7">
        <f t="shared" si="5"/>
        <v>2326</v>
      </c>
      <c r="G48" s="3">
        <v>5.1189999999999999E-2</v>
      </c>
      <c r="H48" s="15">
        <f t="shared" ref="H48:H53" si="6">F48/$F$53</f>
        <v>4.862548343263301E-2</v>
      </c>
    </row>
    <row r="49" spans="1:8" x14ac:dyDescent="0.25">
      <c r="A49" s="81" t="s">
        <v>9</v>
      </c>
      <c r="B49" s="2">
        <v>3015</v>
      </c>
      <c r="C49" s="3">
        <v>5.0290000000000001E-2</v>
      </c>
      <c r="D49" s="2">
        <v>872</v>
      </c>
      <c r="E49" s="8">
        <v>4.7879999999999999E-2</v>
      </c>
      <c r="F49" s="7">
        <f t="shared" si="5"/>
        <v>3887</v>
      </c>
      <c r="G49" s="3">
        <v>4.9750000000000003E-2</v>
      </c>
      <c r="H49" s="15">
        <f t="shared" si="6"/>
        <v>8.1258492735444762E-2</v>
      </c>
    </row>
    <row r="50" spans="1:8" x14ac:dyDescent="0.25">
      <c r="A50" s="81" t="s">
        <v>10</v>
      </c>
      <c r="B50" s="2">
        <v>7189</v>
      </c>
      <c r="C50" s="3">
        <v>4.7530000000000003E-2</v>
      </c>
      <c r="D50" s="2">
        <v>2616</v>
      </c>
      <c r="E50" s="8">
        <v>4.6249999999999999E-2</v>
      </c>
      <c r="F50" s="7">
        <f t="shared" si="5"/>
        <v>9805</v>
      </c>
      <c r="G50" s="3">
        <v>4.7190000000000003E-2</v>
      </c>
      <c r="H50" s="15">
        <f t="shared" si="6"/>
        <v>0.2049754363959444</v>
      </c>
    </row>
    <row r="51" spans="1:8" x14ac:dyDescent="0.25">
      <c r="A51" s="81" t="s">
        <v>11</v>
      </c>
      <c r="B51" s="2">
        <v>7247</v>
      </c>
      <c r="C51" s="3">
        <v>4.5859999999999998E-2</v>
      </c>
      <c r="D51" s="2">
        <v>2993</v>
      </c>
      <c r="E51" s="8">
        <v>4.5150000000000003E-2</v>
      </c>
      <c r="F51" s="7">
        <f t="shared" si="5"/>
        <v>10240</v>
      </c>
      <c r="G51" s="3">
        <v>4.5650000000000003E-2</v>
      </c>
      <c r="H51" s="15">
        <f t="shared" si="6"/>
        <v>0.21406919619525452</v>
      </c>
    </row>
    <row r="52" spans="1:8" x14ac:dyDescent="0.25">
      <c r="A52" s="81" t="s">
        <v>18</v>
      </c>
      <c r="B52" s="2">
        <v>17582</v>
      </c>
      <c r="C52" s="3">
        <v>4.4049999999999999E-2</v>
      </c>
      <c r="D52" s="2">
        <v>3980</v>
      </c>
      <c r="E52" s="8">
        <v>4.3580000000000001E-2</v>
      </c>
      <c r="F52" s="7">
        <f t="shared" si="5"/>
        <v>21562</v>
      </c>
      <c r="G52" s="3">
        <v>4.3959999999999999E-2</v>
      </c>
      <c r="H52" s="15">
        <f t="shared" si="6"/>
        <v>0.45075781331660919</v>
      </c>
    </row>
    <row r="53" spans="1:8" ht="15.75" thickBot="1" x14ac:dyDescent="0.3">
      <c r="A53" s="82" t="s">
        <v>13</v>
      </c>
      <c r="B53" s="13">
        <v>36496</v>
      </c>
      <c r="C53" s="10">
        <v>4.5920000000000002E-2</v>
      </c>
      <c r="D53" s="13">
        <v>11339</v>
      </c>
      <c r="E53" s="11">
        <v>4.5440000000000001E-2</v>
      </c>
      <c r="F53" s="9">
        <f t="shared" si="5"/>
        <v>47835</v>
      </c>
      <c r="G53" s="10">
        <v>4.5809999999999997E-2</v>
      </c>
      <c r="H53" s="16">
        <f t="shared" si="6"/>
        <v>1</v>
      </c>
    </row>
    <row r="56" spans="1:8" ht="15.75" thickBot="1" x14ac:dyDescent="0.3">
      <c r="A56" s="79" t="s">
        <v>20</v>
      </c>
      <c r="B56" s="1"/>
      <c r="C56" s="1"/>
      <c r="D56" s="1"/>
      <c r="E56" s="1"/>
      <c r="F56" s="1"/>
      <c r="G56" s="1"/>
      <c r="H56" s="1"/>
    </row>
    <row r="57" spans="1:8" x14ac:dyDescent="0.25">
      <c r="A57" s="80" t="s">
        <v>15</v>
      </c>
      <c r="B57" s="12" t="s">
        <v>1</v>
      </c>
      <c r="C57" s="5" t="s">
        <v>2</v>
      </c>
      <c r="D57" s="12" t="s">
        <v>3</v>
      </c>
      <c r="E57" s="6" t="s">
        <v>2</v>
      </c>
      <c r="F57" s="4" t="s">
        <v>4</v>
      </c>
      <c r="G57" s="5" t="s">
        <v>5</v>
      </c>
      <c r="H57" s="14" t="s">
        <v>6</v>
      </c>
    </row>
    <row r="58" spans="1:8" x14ac:dyDescent="0.25">
      <c r="A58" s="81" t="s">
        <v>7</v>
      </c>
      <c r="B58" s="2">
        <v>2</v>
      </c>
      <c r="C58" s="3">
        <v>5.1250000000000004E-2</v>
      </c>
      <c r="D58" s="2">
        <v>3</v>
      </c>
      <c r="E58" s="8">
        <v>4.7083333333333331E-2</v>
      </c>
      <c r="F58" s="7">
        <f>D58+B58</f>
        <v>5</v>
      </c>
      <c r="G58" s="3">
        <v>4.8750000000000002E-2</v>
      </c>
      <c r="H58" s="15">
        <f>F58/$F$64</f>
        <v>1.0307153164296021E-4</v>
      </c>
    </row>
    <row r="59" spans="1:8" x14ac:dyDescent="0.25">
      <c r="A59" s="81" t="s">
        <v>8</v>
      </c>
      <c r="B59" s="2">
        <v>1541</v>
      </c>
      <c r="C59" s="3">
        <v>5.2283659961064308E-2</v>
      </c>
      <c r="D59" s="2">
        <v>845</v>
      </c>
      <c r="E59" s="8">
        <v>5.0360579881656653E-2</v>
      </c>
      <c r="F59" s="7">
        <f t="shared" ref="F59:F64" si="7">D59+B59</f>
        <v>2386</v>
      </c>
      <c r="G59" s="3">
        <v>5.1602602682313668E-2</v>
      </c>
      <c r="H59" s="15">
        <f t="shared" ref="H59:H64" si="8">F59/$F$64</f>
        <v>4.9185734900020615E-2</v>
      </c>
    </row>
    <row r="60" spans="1:8" x14ac:dyDescent="0.25">
      <c r="A60" s="81" t="s">
        <v>9</v>
      </c>
      <c r="B60" s="2">
        <v>3031</v>
      </c>
      <c r="C60" s="3">
        <v>5.0521105245794083E-2</v>
      </c>
      <c r="D60" s="2">
        <v>862</v>
      </c>
      <c r="E60" s="8">
        <v>4.8292517401392093E-2</v>
      </c>
      <c r="F60" s="7">
        <f t="shared" si="7"/>
        <v>3893</v>
      </c>
      <c r="G60" s="3">
        <v>5.0027644490111808E-2</v>
      </c>
      <c r="H60" s="15">
        <f t="shared" si="8"/>
        <v>8.0251494537208826E-2</v>
      </c>
    </row>
    <row r="61" spans="1:8" x14ac:dyDescent="0.25">
      <c r="A61" s="81" t="s">
        <v>10</v>
      </c>
      <c r="B61" s="2">
        <v>7093</v>
      </c>
      <c r="C61" s="3">
        <v>4.7862314958409896E-2</v>
      </c>
      <c r="D61" s="2">
        <v>2576</v>
      </c>
      <c r="E61" s="8">
        <v>4.6725423136646058E-2</v>
      </c>
      <c r="F61" s="7">
        <f t="shared" si="7"/>
        <v>9669</v>
      </c>
      <c r="G61" s="3">
        <v>4.7559426000620096E-2</v>
      </c>
      <c r="H61" s="15">
        <f t="shared" si="8"/>
        <v>0.19931972789115646</v>
      </c>
    </row>
    <row r="62" spans="1:8" x14ac:dyDescent="0.25">
      <c r="A62" s="81" t="s">
        <v>11</v>
      </c>
      <c r="B62" s="2">
        <v>7343</v>
      </c>
      <c r="C62" s="3">
        <v>4.6232661037722188E-2</v>
      </c>
      <c r="D62" s="2">
        <v>2958</v>
      </c>
      <c r="E62" s="8">
        <v>4.564651791751187E-2</v>
      </c>
      <c r="F62" s="7">
        <f t="shared" si="7"/>
        <v>10301</v>
      </c>
      <c r="G62" s="3">
        <v>4.6064346179981897E-2</v>
      </c>
      <c r="H62" s="15">
        <f t="shared" si="8"/>
        <v>0.21234796949082663</v>
      </c>
    </row>
    <row r="63" spans="1:8" x14ac:dyDescent="0.25">
      <c r="A63" s="81" t="s">
        <v>18</v>
      </c>
      <c r="B63" s="2">
        <v>18437</v>
      </c>
      <c r="C63" s="3">
        <v>4.4518680370992644E-2</v>
      </c>
      <c r="D63" s="2">
        <v>3819</v>
      </c>
      <c r="E63" s="8">
        <v>4.4347852841057009E-2</v>
      </c>
      <c r="F63" s="7">
        <f t="shared" si="7"/>
        <v>22256</v>
      </c>
      <c r="G63" s="3">
        <v>4.4489367361610313E-2</v>
      </c>
      <c r="H63" s="15">
        <f t="shared" si="8"/>
        <v>0.45879200164914452</v>
      </c>
    </row>
    <row r="64" spans="1:8" ht="15.75" thickBot="1" x14ac:dyDescent="0.3">
      <c r="A64" s="82" t="s">
        <v>13</v>
      </c>
      <c r="B64" s="13">
        <v>37447</v>
      </c>
      <c r="C64" s="10">
        <v>4.6293850775762778E-2</v>
      </c>
      <c r="D64" s="13">
        <v>11063</v>
      </c>
      <c r="E64" s="11">
        <v>4.6016056223447246E-2</v>
      </c>
      <c r="F64" s="9">
        <f t="shared" si="7"/>
        <v>48510</v>
      </c>
      <c r="G64" s="10">
        <v>4.6230498041640776E-2</v>
      </c>
      <c r="H64" s="16">
        <f t="shared" si="8"/>
        <v>1</v>
      </c>
    </row>
    <row r="66" spans="1:8" s="1" customFormat="1" x14ac:dyDescent="0.25">
      <c r="A66" s="84"/>
    </row>
    <row r="67" spans="1:8" ht="15.75" thickBot="1" x14ac:dyDescent="0.3">
      <c r="A67" s="79" t="s">
        <v>21</v>
      </c>
    </row>
    <row r="68" spans="1:8" x14ac:dyDescent="0.25">
      <c r="A68" s="80" t="s">
        <v>15</v>
      </c>
      <c r="B68" s="12" t="s">
        <v>1</v>
      </c>
      <c r="C68" s="5" t="s">
        <v>2</v>
      </c>
      <c r="D68" s="12" t="s">
        <v>3</v>
      </c>
      <c r="E68" s="6" t="s">
        <v>2</v>
      </c>
      <c r="F68" s="4" t="s">
        <v>4</v>
      </c>
      <c r="G68" s="5" t="s">
        <v>5</v>
      </c>
      <c r="H68" s="14" t="s">
        <v>6</v>
      </c>
    </row>
    <row r="69" spans="1:8" x14ac:dyDescent="0.25">
      <c r="A69" s="81" t="s">
        <v>7</v>
      </c>
      <c r="B69" s="2">
        <v>5</v>
      </c>
      <c r="C69" s="3">
        <v>4.5749999999999999E-2</v>
      </c>
      <c r="D69" s="2">
        <v>13</v>
      </c>
      <c r="E69" s="8">
        <v>4.5760000000000002E-2</v>
      </c>
      <c r="F69" s="7">
        <f>D69+B69</f>
        <v>18</v>
      </c>
      <c r="G69" s="3">
        <v>4.5760000000000002E-2</v>
      </c>
      <c r="H69" s="15">
        <f>F69/$F$75</f>
        <v>3.4076065350320881E-4</v>
      </c>
    </row>
    <row r="70" spans="1:8" x14ac:dyDescent="0.25">
      <c r="A70" s="81" t="s">
        <v>8</v>
      </c>
      <c r="B70" s="2">
        <v>1753</v>
      </c>
      <c r="C70" s="3">
        <v>5.2389999999999999E-2</v>
      </c>
      <c r="D70" s="2">
        <v>888</v>
      </c>
      <c r="E70" s="8">
        <v>5.0479999999999997E-2</v>
      </c>
      <c r="F70" s="7">
        <f t="shared" ref="F70:F75" si="9">D70+B70</f>
        <v>2641</v>
      </c>
      <c r="G70" s="3">
        <v>5.1749999999999997E-2</v>
      </c>
      <c r="H70" s="15">
        <f t="shared" ref="H70:H75" si="10">F70/$F$75</f>
        <v>4.9997160327887473E-2</v>
      </c>
    </row>
    <row r="71" spans="1:8" x14ac:dyDescent="0.25">
      <c r="A71" s="81" t="s">
        <v>9</v>
      </c>
      <c r="B71" s="2">
        <v>3304</v>
      </c>
      <c r="C71" s="3">
        <v>5.0299999999999997E-2</v>
      </c>
      <c r="D71" s="2">
        <v>980</v>
      </c>
      <c r="E71" s="8">
        <v>4.8660000000000002E-2</v>
      </c>
      <c r="F71" s="7">
        <f t="shared" si="9"/>
        <v>4284</v>
      </c>
      <c r="G71" s="3">
        <v>4.9919999999999999E-2</v>
      </c>
      <c r="H71" s="15">
        <f t="shared" si="10"/>
        <v>8.1101035533763702E-2</v>
      </c>
    </row>
    <row r="72" spans="1:8" x14ac:dyDescent="0.25">
      <c r="A72" s="81" t="s">
        <v>10</v>
      </c>
      <c r="B72" s="2">
        <v>7636</v>
      </c>
      <c r="C72" s="3">
        <v>4.7780000000000003E-2</v>
      </c>
      <c r="D72" s="2">
        <v>2986</v>
      </c>
      <c r="E72" s="8">
        <v>4.6679999999999999E-2</v>
      </c>
      <c r="F72" s="7">
        <f t="shared" si="9"/>
        <v>10622</v>
      </c>
      <c r="G72" s="3">
        <v>4.7469999999999998E-2</v>
      </c>
      <c r="H72" s="15">
        <f t="shared" si="10"/>
        <v>0.20108664786172689</v>
      </c>
    </row>
    <row r="73" spans="1:8" x14ac:dyDescent="0.25">
      <c r="A73" s="81" t="s">
        <v>11</v>
      </c>
      <c r="B73" s="2">
        <v>7898</v>
      </c>
      <c r="C73" s="3">
        <v>4.6339999999999999E-2</v>
      </c>
      <c r="D73" s="2">
        <v>3260</v>
      </c>
      <c r="E73" s="8">
        <v>4.5530000000000001E-2</v>
      </c>
      <c r="F73" s="7">
        <f t="shared" si="9"/>
        <v>11158</v>
      </c>
      <c r="G73" s="3">
        <v>4.6100000000000002E-2</v>
      </c>
      <c r="H73" s="15">
        <f t="shared" si="10"/>
        <v>0.21123374287715579</v>
      </c>
    </row>
    <row r="74" spans="1:8" x14ac:dyDescent="0.25">
      <c r="A74" s="81" t="s">
        <v>18</v>
      </c>
      <c r="B74" s="2">
        <v>19635</v>
      </c>
      <c r="C74" s="3">
        <v>4.4600000000000001E-2</v>
      </c>
      <c r="D74" s="2">
        <v>4465</v>
      </c>
      <c r="E74" s="8">
        <v>4.4229999999999998E-2</v>
      </c>
      <c r="F74" s="7">
        <f t="shared" si="9"/>
        <v>24100</v>
      </c>
      <c r="G74" s="3">
        <v>4.453E-2</v>
      </c>
      <c r="H74" s="15">
        <f t="shared" si="10"/>
        <v>0.45624065274596293</v>
      </c>
    </row>
    <row r="75" spans="1:8" ht="15.75" thickBot="1" x14ac:dyDescent="0.3">
      <c r="A75" s="82" t="s">
        <v>13</v>
      </c>
      <c r="B75" s="13">
        <v>40231</v>
      </c>
      <c r="C75" s="10">
        <v>4.6350000000000002E-2</v>
      </c>
      <c r="D75" s="13">
        <v>12592</v>
      </c>
      <c r="E75" s="11">
        <v>4.5940000000000002E-2</v>
      </c>
      <c r="F75" s="9">
        <f t="shared" si="9"/>
        <v>52823</v>
      </c>
      <c r="G75" s="10">
        <v>4.6249999999999999E-2</v>
      </c>
      <c r="H75" s="16">
        <f t="shared" si="10"/>
        <v>1</v>
      </c>
    </row>
    <row r="78" spans="1:8" ht="15.75" thickBot="1" x14ac:dyDescent="0.3">
      <c r="A78" s="79" t="s">
        <v>22</v>
      </c>
      <c r="B78" s="1"/>
      <c r="C78" s="1"/>
      <c r="D78" s="1"/>
      <c r="E78" s="1"/>
      <c r="F78" s="1"/>
      <c r="G78" s="1"/>
      <c r="H78" s="1"/>
    </row>
    <row r="79" spans="1:8" x14ac:dyDescent="0.25">
      <c r="A79" s="80" t="s">
        <v>15</v>
      </c>
      <c r="B79" s="12" t="s">
        <v>1</v>
      </c>
      <c r="C79" s="5" t="s">
        <v>2</v>
      </c>
      <c r="D79" s="12" t="s">
        <v>3</v>
      </c>
      <c r="E79" s="6" t="s">
        <v>2</v>
      </c>
      <c r="F79" s="4" t="s">
        <v>4</v>
      </c>
      <c r="G79" s="5" t="s">
        <v>5</v>
      </c>
      <c r="H79" s="14" t="s">
        <v>6</v>
      </c>
    </row>
    <row r="80" spans="1:8" x14ac:dyDescent="0.25">
      <c r="A80" s="81" t="s">
        <v>7</v>
      </c>
      <c r="B80" s="2">
        <v>1</v>
      </c>
      <c r="C80" s="3">
        <v>4.6249999999999999E-2</v>
      </c>
      <c r="D80" s="2">
        <v>5</v>
      </c>
      <c r="E80" s="8">
        <v>4.3499999999999997E-2</v>
      </c>
      <c r="F80" s="7">
        <f t="shared" ref="F80:F86" si="11">D80+B80</f>
        <v>6</v>
      </c>
      <c r="G80" s="3">
        <v>4.3959999999999999E-2</v>
      </c>
      <c r="H80" s="15">
        <f>F80/$F$86</f>
        <v>1.3360648436804132E-4</v>
      </c>
    </row>
    <row r="81" spans="1:8" x14ac:dyDescent="0.25">
      <c r="A81" s="81" t="s">
        <v>8</v>
      </c>
      <c r="B81" s="2">
        <v>1419</v>
      </c>
      <c r="C81" s="3">
        <v>5.2389999999999999E-2</v>
      </c>
      <c r="D81" s="2">
        <v>856</v>
      </c>
      <c r="E81" s="8">
        <v>5.042E-2</v>
      </c>
      <c r="F81" s="7">
        <f t="shared" si="11"/>
        <v>2275</v>
      </c>
      <c r="G81" s="3">
        <v>5.1650000000000001E-2</v>
      </c>
      <c r="H81" s="15">
        <f t="shared" ref="H81:H86" si="12">F81/$F$86</f>
        <v>5.0659125322882338E-2</v>
      </c>
    </row>
    <row r="82" spans="1:8" x14ac:dyDescent="0.25">
      <c r="A82" s="81" t="s">
        <v>9</v>
      </c>
      <c r="B82" s="2">
        <v>2672</v>
      </c>
      <c r="C82" s="3">
        <v>5.0340000000000003E-2</v>
      </c>
      <c r="D82" s="2">
        <v>955</v>
      </c>
      <c r="E82" s="8">
        <v>4.8619999999999997E-2</v>
      </c>
      <c r="F82" s="7">
        <f t="shared" si="11"/>
        <v>3627</v>
      </c>
      <c r="G82" s="3">
        <v>4.9889999999999997E-2</v>
      </c>
      <c r="H82" s="15">
        <f t="shared" si="12"/>
        <v>8.0765119800480983E-2</v>
      </c>
    </row>
    <row r="83" spans="1:8" x14ac:dyDescent="0.25">
      <c r="A83" s="81" t="s">
        <v>10</v>
      </c>
      <c r="B83" s="2">
        <v>6322</v>
      </c>
      <c r="C83" s="3">
        <v>4.768E-2</v>
      </c>
      <c r="D83" s="2">
        <v>2752</v>
      </c>
      <c r="E83" s="8">
        <v>4.65E-2</v>
      </c>
      <c r="F83" s="7">
        <f t="shared" si="11"/>
        <v>9074</v>
      </c>
      <c r="G83" s="3">
        <v>4.7320000000000001E-2</v>
      </c>
      <c r="H83" s="15">
        <f t="shared" si="12"/>
        <v>0.20205753985926783</v>
      </c>
    </row>
    <row r="84" spans="1:8" x14ac:dyDescent="0.25">
      <c r="A84" s="81" t="s">
        <v>11</v>
      </c>
      <c r="B84" s="2">
        <v>6465</v>
      </c>
      <c r="C84" s="3">
        <v>4.623E-2</v>
      </c>
      <c r="D84" s="2">
        <v>3310</v>
      </c>
      <c r="E84" s="8">
        <v>4.5469999999999997E-2</v>
      </c>
      <c r="F84" s="7">
        <f t="shared" si="11"/>
        <v>9775</v>
      </c>
      <c r="G84" s="3">
        <v>4.5969999999999997E-2</v>
      </c>
      <c r="H84" s="15">
        <f t="shared" si="12"/>
        <v>0.21766723078293398</v>
      </c>
    </row>
    <row r="85" spans="1:8" x14ac:dyDescent="0.25">
      <c r="A85" s="81" t="s">
        <v>18</v>
      </c>
      <c r="B85" s="2">
        <v>15565</v>
      </c>
      <c r="C85" s="3">
        <v>4.4510000000000001E-2</v>
      </c>
      <c r="D85" s="2">
        <v>4586</v>
      </c>
      <c r="E85" s="8">
        <v>4.4330000000000001E-2</v>
      </c>
      <c r="F85" s="7">
        <f t="shared" si="11"/>
        <v>20151</v>
      </c>
      <c r="G85" s="3">
        <v>4.4470000000000003E-2</v>
      </c>
      <c r="H85" s="15">
        <f t="shared" si="12"/>
        <v>0.44871737775006681</v>
      </c>
    </row>
    <row r="86" spans="1:8" ht="15.75" thickBot="1" x14ac:dyDescent="0.3">
      <c r="A86" s="82" t="s">
        <v>13</v>
      </c>
      <c r="B86" s="13">
        <v>32444</v>
      </c>
      <c r="C86" s="10">
        <v>4.6289999999999998E-2</v>
      </c>
      <c r="D86" s="13">
        <v>12464</v>
      </c>
      <c r="E86" s="11">
        <v>4.5859999999999998E-2</v>
      </c>
      <c r="F86" s="9">
        <f t="shared" si="11"/>
        <v>44908</v>
      </c>
      <c r="G86" s="10">
        <v>4.6170000000000003E-2</v>
      </c>
      <c r="H86" s="16">
        <f t="shared" si="12"/>
        <v>1</v>
      </c>
    </row>
    <row r="89" spans="1:8" ht="15.75" thickBot="1" x14ac:dyDescent="0.3">
      <c r="A89" s="79" t="s">
        <v>23</v>
      </c>
      <c r="B89" s="1"/>
      <c r="C89" s="1"/>
      <c r="D89" s="1"/>
      <c r="E89" s="1"/>
      <c r="F89" s="1"/>
      <c r="G89" s="1"/>
      <c r="H89" s="1"/>
    </row>
    <row r="90" spans="1:8" x14ac:dyDescent="0.25">
      <c r="A90" s="80" t="s">
        <v>15</v>
      </c>
      <c r="B90" s="12" t="s">
        <v>1</v>
      </c>
      <c r="C90" s="5" t="s">
        <v>2</v>
      </c>
      <c r="D90" s="12" t="s">
        <v>3</v>
      </c>
      <c r="E90" s="6" t="s">
        <v>2</v>
      </c>
      <c r="F90" s="4" t="s">
        <v>4</v>
      </c>
      <c r="G90" s="5" t="s">
        <v>5</v>
      </c>
      <c r="H90" s="14" t="s">
        <v>6</v>
      </c>
    </row>
    <row r="91" spans="1:8" x14ac:dyDescent="0.25">
      <c r="A91" s="81" t="s">
        <v>7</v>
      </c>
      <c r="B91" s="2">
        <v>1</v>
      </c>
      <c r="C91" s="3">
        <v>4.4999999999999998E-2</v>
      </c>
      <c r="D91" s="2">
        <v>2</v>
      </c>
      <c r="E91" s="8">
        <v>4.5629999999999997E-2</v>
      </c>
      <c r="F91" s="7">
        <f t="shared" ref="F91:F97" si="13">D91+B91</f>
        <v>3</v>
      </c>
      <c r="G91" s="3">
        <v>4.5420000000000002E-2</v>
      </c>
      <c r="H91" s="15">
        <f>F91/$F$97</f>
        <v>6.0497287704934563E-5</v>
      </c>
    </row>
    <row r="92" spans="1:8" x14ac:dyDescent="0.25">
      <c r="A92" s="81" t="s">
        <v>8</v>
      </c>
      <c r="B92" s="2">
        <v>1736</v>
      </c>
      <c r="C92" s="3">
        <v>5.2589999999999998E-2</v>
      </c>
      <c r="D92" s="2">
        <v>1069</v>
      </c>
      <c r="E92" s="8">
        <v>5.0470000000000001E-2</v>
      </c>
      <c r="F92" s="7">
        <f t="shared" si="13"/>
        <v>2805</v>
      </c>
      <c r="G92" s="3">
        <v>5.178E-2</v>
      </c>
      <c r="H92" s="15">
        <f t="shared" ref="H92:H97" si="14">F92/$F$97</f>
        <v>5.6564964004113816E-2</v>
      </c>
    </row>
    <row r="93" spans="1:8" x14ac:dyDescent="0.25">
      <c r="A93" s="81" t="s">
        <v>9</v>
      </c>
      <c r="B93" s="2">
        <v>3046</v>
      </c>
      <c r="C93" s="3">
        <v>5.0529999999999999E-2</v>
      </c>
      <c r="D93" s="2">
        <v>1134</v>
      </c>
      <c r="E93" s="8">
        <v>4.8439999999999997E-2</v>
      </c>
      <c r="F93" s="7">
        <f t="shared" si="13"/>
        <v>4180</v>
      </c>
      <c r="G93" s="3">
        <v>4.9970000000000001E-2</v>
      </c>
      <c r="H93" s="15">
        <f t="shared" si="14"/>
        <v>8.4292887535542163E-2</v>
      </c>
    </row>
    <row r="94" spans="1:8" x14ac:dyDescent="0.25">
      <c r="A94" s="81" t="s">
        <v>10</v>
      </c>
      <c r="B94" s="2">
        <v>6757</v>
      </c>
      <c r="C94" s="3">
        <v>4.7879999999999999E-2</v>
      </c>
      <c r="D94" s="2">
        <v>3245</v>
      </c>
      <c r="E94" s="8">
        <v>4.6699999999999998E-2</v>
      </c>
      <c r="F94" s="7">
        <f t="shared" si="13"/>
        <v>10002</v>
      </c>
      <c r="G94" s="3">
        <v>4.7500000000000001E-2</v>
      </c>
      <c r="H94" s="15">
        <f t="shared" si="14"/>
        <v>0.20169795720825184</v>
      </c>
    </row>
    <row r="95" spans="1:8" x14ac:dyDescent="0.25">
      <c r="A95" s="81" t="s">
        <v>11</v>
      </c>
      <c r="B95" s="2">
        <v>6985</v>
      </c>
      <c r="C95" s="3">
        <v>4.6420000000000003E-2</v>
      </c>
      <c r="D95" s="2">
        <v>3760</v>
      </c>
      <c r="E95" s="8">
        <v>4.5650000000000003E-2</v>
      </c>
      <c r="F95" s="7">
        <f t="shared" si="13"/>
        <v>10745</v>
      </c>
      <c r="G95" s="3">
        <v>4.6149999999999997E-2</v>
      </c>
      <c r="H95" s="15">
        <f t="shared" si="14"/>
        <v>0.21668111879650728</v>
      </c>
    </row>
    <row r="96" spans="1:8" x14ac:dyDescent="0.25">
      <c r="A96" s="81" t="s">
        <v>18</v>
      </c>
      <c r="B96" s="2">
        <v>16850</v>
      </c>
      <c r="C96" s="3">
        <v>4.4679999999999997E-2</v>
      </c>
      <c r="D96" s="2">
        <v>5004</v>
      </c>
      <c r="E96" s="8">
        <v>4.4389999999999999E-2</v>
      </c>
      <c r="F96" s="7">
        <f t="shared" si="13"/>
        <v>21854</v>
      </c>
      <c r="G96" s="3">
        <v>4.4609999999999997E-2</v>
      </c>
      <c r="H96" s="15">
        <f t="shared" si="14"/>
        <v>0.44070257516787997</v>
      </c>
    </row>
    <row r="97" spans="1:8" ht="15.75" thickBot="1" x14ac:dyDescent="0.3">
      <c r="A97" s="82" t="s">
        <v>13</v>
      </c>
      <c r="B97" s="13">
        <v>35375</v>
      </c>
      <c r="C97" s="10">
        <v>4.6530000000000002E-2</v>
      </c>
      <c r="D97" s="13">
        <v>14214</v>
      </c>
      <c r="E97" s="11">
        <v>4.6030000000000001E-2</v>
      </c>
      <c r="F97" s="9">
        <f t="shared" si="13"/>
        <v>49589</v>
      </c>
      <c r="G97" s="10">
        <v>4.6390000000000001E-2</v>
      </c>
      <c r="H97" s="16">
        <f t="shared" si="14"/>
        <v>1</v>
      </c>
    </row>
    <row r="100" spans="1:8" ht="15.75" thickBot="1" x14ac:dyDescent="0.3">
      <c r="A100" s="79" t="s">
        <v>24</v>
      </c>
      <c r="B100" s="1"/>
      <c r="C100" s="1"/>
      <c r="D100" s="1"/>
      <c r="E100" s="1"/>
      <c r="F100" s="1"/>
      <c r="G100" s="1"/>
      <c r="H100" s="1"/>
    </row>
    <row r="101" spans="1:8" x14ac:dyDescent="0.25">
      <c r="A101" s="80" t="s">
        <v>15</v>
      </c>
      <c r="B101" s="12" t="s">
        <v>1</v>
      </c>
      <c r="C101" s="5" t="s">
        <v>2</v>
      </c>
      <c r="D101" s="12" t="s">
        <v>3</v>
      </c>
      <c r="E101" s="6" t="s">
        <v>2</v>
      </c>
      <c r="F101" s="4" t="s">
        <v>4</v>
      </c>
      <c r="G101" s="5" t="s">
        <v>5</v>
      </c>
      <c r="H101" s="14" t="s">
        <v>6</v>
      </c>
    </row>
    <row r="102" spans="1:8" x14ac:dyDescent="0.25">
      <c r="A102" s="81" t="s">
        <v>7</v>
      </c>
      <c r="B102" s="2">
        <v>2</v>
      </c>
      <c r="C102" s="3">
        <v>5.5E-2</v>
      </c>
      <c r="D102" s="2">
        <v>4</v>
      </c>
      <c r="E102" s="8">
        <v>4.5940000000000002E-2</v>
      </c>
      <c r="F102" s="7">
        <f t="shared" ref="F102:F108" si="15">D102+B102</f>
        <v>6</v>
      </c>
      <c r="G102" s="3">
        <v>4.8959999999999997E-2</v>
      </c>
      <c r="H102" s="15">
        <f>F102/$F$108</f>
        <v>1.4628794343532855E-4</v>
      </c>
    </row>
    <row r="103" spans="1:8" x14ac:dyDescent="0.25">
      <c r="A103" s="81" t="s">
        <v>8</v>
      </c>
      <c r="B103" s="2">
        <v>1398</v>
      </c>
      <c r="C103" s="3">
        <v>5.3080000000000002E-2</v>
      </c>
      <c r="D103" s="2">
        <v>896</v>
      </c>
      <c r="E103" s="8">
        <v>5.1860000000000003E-2</v>
      </c>
      <c r="F103" s="7">
        <f t="shared" si="15"/>
        <v>2294</v>
      </c>
      <c r="G103" s="3">
        <v>5.2609999999999997E-2</v>
      </c>
      <c r="H103" s="15">
        <f t="shared" ref="H103:H108" si="16">F103/$F$108</f>
        <v>5.5930757040107276E-2</v>
      </c>
    </row>
    <row r="104" spans="1:8" x14ac:dyDescent="0.25">
      <c r="A104" s="81" t="s">
        <v>9</v>
      </c>
      <c r="B104" s="2">
        <v>2452</v>
      </c>
      <c r="C104" s="3">
        <v>5.185E-2</v>
      </c>
      <c r="D104" s="2">
        <v>989</v>
      </c>
      <c r="E104" s="8">
        <v>4.9540000000000001E-2</v>
      </c>
      <c r="F104" s="7">
        <f t="shared" si="15"/>
        <v>3441</v>
      </c>
      <c r="G104" s="3">
        <v>5.1180000000000003E-2</v>
      </c>
      <c r="H104" s="15">
        <f t="shared" si="16"/>
        <v>8.3896135560160914E-2</v>
      </c>
    </row>
    <row r="105" spans="1:8" x14ac:dyDescent="0.25">
      <c r="A105" s="81" t="s">
        <v>10</v>
      </c>
      <c r="B105" s="2">
        <v>5687</v>
      </c>
      <c r="C105" s="3">
        <v>4.931E-2</v>
      </c>
      <c r="D105" s="2">
        <v>2761</v>
      </c>
      <c r="E105" s="8">
        <v>4.7879999999999999E-2</v>
      </c>
      <c r="F105" s="7">
        <f t="shared" si="15"/>
        <v>8448</v>
      </c>
      <c r="G105" s="3">
        <v>4.8849999999999998E-2</v>
      </c>
      <c r="H105" s="15">
        <f t="shared" si="16"/>
        <v>0.20597342435694257</v>
      </c>
    </row>
    <row r="106" spans="1:8" x14ac:dyDescent="0.25">
      <c r="A106" s="81" t="s">
        <v>11</v>
      </c>
      <c r="B106" s="2">
        <v>5845</v>
      </c>
      <c r="C106" s="3">
        <v>4.7690000000000003E-2</v>
      </c>
      <c r="D106" s="2">
        <v>3091</v>
      </c>
      <c r="E106" s="8">
        <v>4.6530000000000002E-2</v>
      </c>
      <c r="F106" s="7">
        <f t="shared" si="15"/>
        <v>8936</v>
      </c>
      <c r="G106" s="3">
        <v>4.7289999999999999E-2</v>
      </c>
      <c r="H106" s="15">
        <f t="shared" si="16"/>
        <v>0.21787151042301597</v>
      </c>
    </row>
    <row r="107" spans="1:8" x14ac:dyDescent="0.25">
      <c r="A107" s="81" t="s">
        <v>18</v>
      </c>
      <c r="B107" s="2">
        <v>13677</v>
      </c>
      <c r="C107" s="3">
        <v>4.5909999999999999E-2</v>
      </c>
      <c r="D107" s="2">
        <v>4213</v>
      </c>
      <c r="E107" s="8">
        <v>4.5260000000000002E-2</v>
      </c>
      <c r="F107" s="7">
        <f t="shared" si="15"/>
        <v>17890</v>
      </c>
      <c r="G107" s="3">
        <v>4.5760000000000002E-2</v>
      </c>
      <c r="H107" s="15">
        <f t="shared" si="16"/>
        <v>0.43618188467633795</v>
      </c>
    </row>
    <row r="108" spans="1:8" ht="15.75" thickBot="1" x14ac:dyDescent="0.3">
      <c r="A108" s="82" t="s">
        <v>13</v>
      </c>
      <c r="B108" s="13">
        <v>29061</v>
      </c>
      <c r="C108" s="10">
        <v>4.7780000000000003E-2</v>
      </c>
      <c r="D108" s="13">
        <v>11954</v>
      </c>
      <c r="E108" s="11">
        <v>4.7039999999999998E-2</v>
      </c>
      <c r="F108" s="9">
        <f t="shared" si="15"/>
        <v>41015</v>
      </c>
      <c r="G108" s="10">
        <v>4.7570000000000001E-2</v>
      </c>
      <c r="H108" s="16">
        <f t="shared" si="16"/>
        <v>1</v>
      </c>
    </row>
    <row r="110" spans="1:8" s="1" customFormat="1" x14ac:dyDescent="0.25">
      <c r="A110" s="84"/>
    </row>
    <row r="111" spans="1:8" s="1" customFormat="1" ht="15.75" thickBot="1" x14ac:dyDescent="0.3">
      <c r="A111" s="79" t="s">
        <v>25</v>
      </c>
    </row>
    <row r="112" spans="1:8" x14ac:dyDescent="0.25">
      <c r="A112" s="80" t="s">
        <v>15</v>
      </c>
      <c r="B112" s="12" t="s">
        <v>1</v>
      </c>
      <c r="C112" s="5" t="s">
        <v>2</v>
      </c>
      <c r="D112" s="12" t="s">
        <v>3</v>
      </c>
      <c r="E112" s="6" t="s">
        <v>2</v>
      </c>
      <c r="F112" s="4" t="s">
        <v>4</v>
      </c>
      <c r="G112" s="5" t="s">
        <v>5</v>
      </c>
      <c r="H112" s="14" t="s">
        <v>6</v>
      </c>
    </row>
    <row r="113" spans="1:8" x14ac:dyDescent="0.25">
      <c r="A113" s="81" t="s">
        <v>7</v>
      </c>
      <c r="B113" s="2">
        <v>4</v>
      </c>
      <c r="C113" s="3">
        <v>5.4379999999999998E-2</v>
      </c>
      <c r="D113" s="2">
        <v>5</v>
      </c>
      <c r="E113" s="8">
        <v>4.7E-2</v>
      </c>
      <c r="F113" s="7">
        <f t="shared" ref="F113:F119" si="17">D113+B113</f>
        <v>9</v>
      </c>
      <c r="G113" s="3">
        <v>5.0279999999999998E-2</v>
      </c>
      <c r="H113" s="15">
        <f>F113/$F$119</f>
        <v>2.3832852262796917E-4</v>
      </c>
    </row>
    <row r="114" spans="1:8" x14ac:dyDescent="0.25">
      <c r="A114" s="81" t="s">
        <v>8</v>
      </c>
      <c r="B114" s="2">
        <v>1464</v>
      </c>
      <c r="C114" s="3">
        <v>5.432E-2</v>
      </c>
      <c r="D114" s="2">
        <v>929</v>
      </c>
      <c r="E114" s="8">
        <v>5.2569999999999999E-2</v>
      </c>
      <c r="F114" s="7">
        <f t="shared" si="17"/>
        <v>2393</v>
      </c>
      <c r="G114" s="3">
        <v>5.364E-2</v>
      </c>
      <c r="H114" s="15">
        <f t="shared" ref="H114:H119" si="18">F114/$F$119</f>
        <v>6.3368906072081135E-2</v>
      </c>
    </row>
    <row r="115" spans="1:8" x14ac:dyDescent="0.25">
      <c r="A115" s="81" t="s">
        <v>9</v>
      </c>
      <c r="B115" s="2">
        <v>2373</v>
      </c>
      <c r="C115" s="3">
        <v>5.2769999999999997E-2</v>
      </c>
      <c r="D115" s="2">
        <v>946</v>
      </c>
      <c r="E115" s="8">
        <v>5.0900000000000001E-2</v>
      </c>
      <c r="F115" s="7">
        <f t="shared" si="17"/>
        <v>3319</v>
      </c>
      <c r="G115" s="3">
        <v>5.2240000000000002E-2</v>
      </c>
      <c r="H115" s="15">
        <f t="shared" si="18"/>
        <v>8.7890262955803294E-2</v>
      </c>
    </row>
    <row r="116" spans="1:8" x14ac:dyDescent="0.25">
      <c r="A116" s="81" t="s">
        <v>10</v>
      </c>
      <c r="B116" s="2">
        <v>5327</v>
      </c>
      <c r="C116" s="3">
        <v>5.033E-2</v>
      </c>
      <c r="D116" s="2">
        <v>2635</v>
      </c>
      <c r="E116" s="8">
        <v>4.8910000000000002E-2</v>
      </c>
      <c r="F116" s="7">
        <f t="shared" si="17"/>
        <v>7962</v>
      </c>
      <c r="G116" s="3">
        <v>4.9860000000000002E-2</v>
      </c>
      <c r="H116" s="15">
        <f t="shared" si="18"/>
        <v>0.21084129968487672</v>
      </c>
    </row>
    <row r="117" spans="1:8" x14ac:dyDescent="0.25">
      <c r="A117" s="81" t="s">
        <v>11</v>
      </c>
      <c r="B117" s="2">
        <v>5219</v>
      </c>
      <c r="C117" s="3">
        <v>4.9009999999999998E-2</v>
      </c>
      <c r="D117" s="2">
        <v>2803</v>
      </c>
      <c r="E117" s="8">
        <v>4.7789999999999999E-2</v>
      </c>
      <c r="F117" s="7">
        <f t="shared" si="17"/>
        <v>8022</v>
      </c>
      <c r="G117" s="3">
        <v>4.8579999999999998E-2</v>
      </c>
      <c r="H117" s="15">
        <f t="shared" si="18"/>
        <v>0.21243015650239652</v>
      </c>
    </row>
    <row r="118" spans="1:8" x14ac:dyDescent="0.25">
      <c r="A118" s="81" t="s">
        <v>18</v>
      </c>
      <c r="B118" s="2">
        <v>12355</v>
      </c>
      <c r="C118" s="3">
        <v>4.7109999999999999E-2</v>
      </c>
      <c r="D118" s="2">
        <v>3703</v>
      </c>
      <c r="E118" s="8">
        <v>4.6530000000000002E-2</v>
      </c>
      <c r="F118" s="7">
        <f t="shared" si="17"/>
        <v>16058</v>
      </c>
      <c r="G118" s="3">
        <v>4.6980000000000001E-2</v>
      </c>
      <c r="H118" s="15">
        <f t="shared" si="18"/>
        <v>0.42523104626221436</v>
      </c>
    </row>
    <row r="119" spans="1:8" ht="15.75" thickBot="1" x14ac:dyDescent="0.3">
      <c r="A119" s="82" t="s">
        <v>13</v>
      </c>
      <c r="B119" s="13">
        <v>26742</v>
      </c>
      <c r="C119" s="10">
        <v>4.9020000000000001E-2</v>
      </c>
      <c r="D119" s="13">
        <v>11021</v>
      </c>
      <c r="E119" s="11">
        <v>4.8309999999999999E-2</v>
      </c>
      <c r="F119" s="9">
        <f t="shared" si="17"/>
        <v>37763</v>
      </c>
      <c r="G119" s="10">
        <v>4.8809999999999999E-2</v>
      </c>
      <c r="H119" s="16">
        <f t="shared" si="18"/>
        <v>1</v>
      </c>
    </row>
    <row r="122" spans="1:8" ht="15.75" thickBot="1" x14ac:dyDescent="0.3">
      <c r="A122" s="79" t="s">
        <v>26</v>
      </c>
      <c r="B122" s="1"/>
      <c r="C122" s="1"/>
      <c r="D122" s="1"/>
      <c r="E122" s="1"/>
      <c r="F122" s="1"/>
      <c r="G122" s="1"/>
      <c r="H122" s="1"/>
    </row>
    <row r="123" spans="1:8" x14ac:dyDescent="0.25">
      <c r="A123" s="80" t="s">
        <v>15</v>
      </c>
      <c r="B123" s="12" t="s">
        <v>1</v>
      </c>
      <c r="C123" s="5" t="s">
        <v>2</v>
      </c>
      <c r="D123" s="12" t="s">
        <v>3</v>
      </c>
      <c r="E123" s="6" t="s">
        <v>2</v>
      </c>
      <c r="F123" s="4" t="s">
        <v>4</v>
      </c>
      <c r="G123" s="5" t="s">
        <v>5</v>
      </c>
      <c r="H123" s="14" t="s">
        <v>6</v>
      </c>
    </row>
    <row r="124" spans="1:8" x14ac:dyDescent="0.25">
      <c r="A124" s="81" t="s">
        <v>7</v>
      </c>
      <c r="B124" s="2">
        <v>5</v>
      </c>
      <c r="C124" s="3">
        <v>5.2999999999999999E-2</v>
      </c>
      <c r="D124" s="2">
        <v>7</v>
      </c>
      <c r="E124" s="8">
        <v>4.7140000000000001E-2</v>
      </c>
      <c r="F124" s="7">
        <f t="shared" ref="F124:F130" si="19">D124+B124</f>
        <v>12</v>
      </c>
      <c r="G124" s="3">
        <v>4.9579999999999999E-2</v>
      </c>
      <c r="H124" s="15">
        <f>F124/$F$130</f>
        <v>2.9050766213958894E-4</v>
      </c>
    </row>
    <row r="125" spans="1:8" x14ac:dyDescent="0.25">
      <c r="A125" s="81" t="s">
        <v>8</v>
      </c>
      <c r="B125" s="2">
        <v>1693</v>
      </c>
      <c r="C125" s="3">
        <v>5.4440000000000002E-2</v>
      </c>
      <c r="D125" s="2">
        <v>1038</v>
      </c>
      <c r="E125" s="8">
        <v>5.2400000000000002E-2</v>
      </c>
      <c r="F125" s="7">
        <f t="shared" si="19"/>
        <v>2731</v>
      </c>
      <c r="G125" s="3">
        <v>5.3659999999999999E-2</v>
      </c>
      <c r="H125" s="15">
        <f t="shared" ref="H125:H130" si="20">F125/$F$130</f>
        <v>6.6114702108601445E-2</v>
      </c>
    </row>
    <row r="126" spans="1:8" x14ac:dyDescent="0.25">
      <c r="A126" s="81" t="s">
        <v>9</v>
      </c>
      <c r="B126" s="2">
        <v>2569</v>
      </c>
      <c r="C126" s="3">
        <v>5.2249999999999998E-2</v>
      </c>
      <c r="D126" s="2">
        <v>985</v>
      </c>
      <c r="E126" s="8">
        <v>5.0880000000000002E-2</v>
      </c>
      <c r="F126" s="7">
        <f t="shared" si="19"/>
        <v>3554</v>
      </c>
      <c r="G126" s="3">
        <v>5.1869999999999999E-2</v>
      </c>
      <c r="H126" s="15">
        <f t="shared" si="20"/>
        <v>8.6038685937008252E-2</v>
      </c>
    </row>
    <row r="127" spans="1:8" x14ac:dyDescent="0.25">
      <c r="A127" s="81" t="s">
        <v>10</v>
      </c>
      <c r="B127" s="2">
        <v>5863</v>
      </c>
      <c r="C127" s="3">
        <v>4.99E-2</v>
      </c>
      <c r="D127" s="2">
        <v>2786</v>
      </c>
      <c r="E127" s="8">
        <v>4.9000000000000002E-2</v>
      </c>
      <c r="F127" s="7">
        <f t="shared" si="19"/>
        <v>8649</v>
      </c>
      <c r="G127" s="3">
        <v>4.9610000000000001E-2</v>
      </c>
      <c r="H127" s="15">
        <f t="shared" si="20"/>
        <v>0.20938339748710871</v>
      </c>
    </row>
    <row r="128" spans="1:8" x14ac:dyDescent="0.25">
      <c r="A128" s="81" t="s">
        <v>11</v>
      </c>
      <c r="B128" s="2">
        <v>5787</v>
      </c>
      <c r="C128" s="3">
        <v>4.8460000000000003E-2</v>
      </c>
      <c r="D128" s="2">
        <v>2996</v>
      </c>
      <c r="E128" s="8">
        <v>4.768E-2</v>
      </c>
      <c r="F128" s="7">
        <f t="shared" si="19"/>
        <v>8783</v>
      </c>
      <c r="G128" s="3">
        <v>4.82E-2</v>
      </c>
      <c r="H128" s="15">
        <f t="shared" si="20"/>
        <v>0.21262739971433414</v>
      </c>
    </row>
    <row r="129" spans="1:8" x14ac:dyDescent="0.25">
      <c r="A129" s="81" t="s">
        <v>18</v>
      </c>
      <c r="B129" s="2">
        <v>13603</v>
      </c>
      <c r="C129" s="3">
        <v>4.6960000000000002E-2</v>
      </c>
      <c r="D129" s="2">
        <v>3975</v>
      </c>
      <c r="E129" s="8">
        <v>4.6609999999999999E-2</v>
      </c>
      <c r="F129" s="7">
        <f t="shared" si="19"/>
        <v>17578</v>
      </c>
      <c r="G129" s="3">
        <v>4.6879999999999998E-2</v>
      </c>
      <c r="H129" s="15">
        <f t="shared" si="20"/>
        <v>0.42554530709080785</v>
      </c>
    </row>
    <row r="130" spans="1:8" ht="15.75" thickBot="1" x14ac:dyDescent="0.3">
      <c r="A130" s="82" t="s">
        <v>13</v>
      </c>
      <c r="B130" s="13">
        <v>29520</v>
      </c>
      <c r="C130" s="10">
        <v>4.8730000000000002E-2</v>
      </c>
      <c r="D130" s="13">
        <v>11787</v>
      </c>
      <c r="E130" s="11">
        <v>4.8309999999999999E-2</v>
      </c>
      <c r="F130" s="9">
        <f t="shared" si="19"/>
        <v>41307</v>
      </c>
      <c r="G130" s="10">
        <v>4.861E-2</v>
      </c>
      <c r="H130" s="16">
        <f t="shared" si="20"/>
        <v>1</v>
      </c>
    </row>
    <row r="132" spans="1:8" s="1" customFormat="1" x14ac:dyDescent="0.25">
      <c r="A132" s="84"/>
    </row>
    <row r="133" spans="1:8" ht="15.75" thickBot="1" x14ac:dyDescent="0.3">
      <c r="A133" s="79" t="s">
        <v>27</v>
      </c>
      <c r="B133" s="1"/>
      <c r="C133" s="1"/>
      <c r="D133" s="1"/>
      <c r="E133" s="1"/>
      <c r="F133" s="1"/>
      <c r="G133" s="1"/>
      <c r="H133" s="1"/>
    </row>
    <row r="134" spans="1:8" x14ac:dyDescent="0.25">
      <c r="A134" s="80" t="s">
        <v>15</v>
      </c>
      <c r="B134" s="12" t="s">
        <v>1</v>
      </c>
      <c r="C134" s="5" t="s">
        <v>2</v>
      </c>
      <c r="D134" s="12" t="s">
        <v>3</v>
      </c>
      <c r="E134" s="6" t="s">
        <v>2</v>
      </c>
      <c r="F134" s="4" t="s">
        <v>4</v>
      </c>
      <c r="G134" s="5" t="s">
        <v>5</v>
      </c>
      <c r="H134" s="14" t="s">
        <v>6</v>
      </c>
    </row>
    <row r="135" spans="1:8" x14ac:dyDescent="0.25">
      <c r="A135" s="81" t="s">
        <v>7</v>
      </c>
      <c r="B135" s="2">
        <v>2</v>
      </c>
      <c r="C135" s="3">
        <v>4.4380000000000003E-2</v>
      </c>
      <c r="D135" s="2">
        <v>5</v>
      </c>
      <c r="E135" s="8">
        <v>4.3749999999999997E-2</v>
      </c>
      <c r="F135" s="7">
        <f t="shared" ref="F135:F141" si="21">D135+B135</f>
        <v>7</v>
      </c>
      <c r="G135" s="3">
        <v>4.3929999999999997E-2</v>
      </c>
      <c r="H135" s="15">
        <f>F135/$F$141</f>
        <v>2.1200557271791145E-4</v>
      </c>
    </row>
    <row r="136" spans="1:8" x14ac:dyDescent="0.25">
      <c r="A136" s="81" t="s">
        <v>8</v>
      </c>
      <c r="B136" s="2">
        <v>1173</v>
      </c>
      <c r="C136" s="3">
        <v>5.3030000000000001E-2</v>
      </c>
      <c r="D136" s="2">
        <v>861</v>
      </c>
      <c r="E136" s="8">
        <v>5.1220000000000002E-2</v>
      </c>
      <c r="F136" s="7">
        <f t="shared" si="21"/>
        <v>2034</v>
      </c>
      <c r="G136" s="3">
        <v>5.2260000000000001E-2</v>
      </c>
      <c r="H136" s="15">
        <f t="shared" ref="H136:H141" si="22">F136/$F$141</f>
        <v>6.1602762129747413E-2</v>
      </c>
    </row>
    <row r="137" spans="1:8" x14ac:dyDescent="0.25">
      <c r="A137" s="81" t="s">
        <v>9</v>
      </c>
      <c r="B137" s="2">
        <v>2031</v>
      </c>
      <c r="C137" s="3">
        <v>5.058E-2</v>
      </c>
      <c r="D137" s="2">
        <v>833</v>
      </c>
      <c r="E137" s="8">
        <v>4.9020000000000001E-2</v>
      </c>
      <c r="F137" s="7">
        <f t="shared" si="21"/>
        <v>2864</v>
      </c>
      <c r="G137" s="3">
        <v>5.0119999999999998E-2</v>
      </c>
      <c r="H137" s="15">
        <f t="shared" si="22"/>
        <v>8.6740565752014054E-2</v>
      </c>
    </row>
    <row r="138" spans="1:8" x14ac:dyDescent="0.25">
      <c r="A138" s="81" t="s">
        <v>10</v>
      </c>
      <c r="B138" s="2">
        <v>4388</v>
      </c>
      <c r="C138" s="3">
        <v>4.793E-2</v>
      </c>
      <c r="D138" s="2">
        <v>2507</v>
      </c>
      <c r="E138" s="8">
        <v>4.7149999999999997E-2</v>
      </c>
      <c r="F138" s="7">
        <f t="shared" si="21"/>
        <v>6895</v>
      </c>
      <c r="G138" s="3">
        <v>4.7640000000000002E-2</v>
      </c>
      <c r="H138" s="15">
        <f t="shared" si="22"/>
        <v>0.20882548912714277</v>
      </c>
    </row>
    <row r="139" spans="1:8" x14ac:dyDescent="0.25">
      <c r="A139" s="81" t="s">
        <v>11</v>
      </c>
      <c r="B139" s="2">
        <v>4384</v>
      </c>
      <c r="C139" s="3">
        <v>4.65E-2</v>
      </c>
      <c r="D139" s="2">
        <v>2724</v>
      </c>
      <c r="E139" s="8">
        <v>4.6100000000000002E-2</v>
      </c>
      <c r="F139" s="7">
        <f t="shared" si="21"/>
        <v>7108</v>
      </c>
      <c r="G139" s="3">
        <v>4.6350000000000002E-2</v>
      </c>
      <c r="H139" s="15">
        <f t="shared" si="22"/>
        <v>0.21527651583984495</v>
      </c>
    </row>
    <row r="140" spans="1:8" x14ac:dyDescent="0.25">
      <c r="A140" s="81" t="s">
        <v>18</v>
      </c>
      <c r="B140" s="2">
        <v>10377</v>
      </c>
      <c r="C140" s="3">
        <v>4.4920000000000002E-2</v>
      </c>
      <c r="D140" s="2">
        <v>3733</v>
      </c>
      <c r="E140" s="8">
        <v>4.4900000000000002E-2</v>
      </c>
      <c r="F140" s="7">
        <f t="shared" si="21"/>
        <v>14110</v>
      </c>
      <c r="G140" s="3">
        <v>4.4920000000000002E-2</v>
      </c>
      <c r="H140" s="15">
        <f t="shared" si="22"/>
        <v>0.4273426615785329</v>
      </c>
    </row>
    <row r="141" spans="1:8" ht="15.75" thickBot="1" x14ac:dyDescent="0.3">
      <c r="A141" s="82" t="s">
        <v>13</v>
      </c>
      <c r="B141" s="13">
        <v>22355</v>
      </c>
      <c r="C141" s="10">
        <v>4.6760000000000003E-2</v>
      </c>
      <c r="D141" s="13">
        <v>10663</v>
      </c>
      <c r="E141" s="11">
        <v>4.657E-2</v>
      </c>
      <c r="F141" s="9">
        <f t="shared" si="21"/>
        <v>33018</v>
      </c>
      <c r="G141" s="10">
        <v>4.6699999999999998E-2</v>
      </c>
      <c r="H141" s="16">
        <f t="shared" si="22"/>
        <v>1</v>
      </c>
    </row>
    <row r="144" spans="1:8" ht="15.75" thickBot="1" x14ac:dyDescent="0.3">
      <c r="A144" s="79" t="s">
        <v>28</v>
      </c>
      <c r="B144" s="1"/>
      <c r="C144" s="1"/>
      <c r="D144" s="1"/>
      <c r="E144" s="1"/>
      <c r="F144" s="1"/>
      <c r="G144" s="1"/>
      <c r="H144" s="1"/>
    </row>
    <row r="145" spans="1:8" x14ac:dyDescent="0.25">
      <c r="A145" s="80" t="s">
        <v>15</v>
      </c>
      <c r="B145" s="12" t="s">
        <v>1</v>
      </c>
      <c r="C145" s="5" t="s">
        <v>2</v>
      </c>
      <c r="D145" s="12" t="s">
        <v>3</v>
      </c>
      <c r="E145" s="6" t="s">
        <v>2</v>
      </c>
      <c r="F145" s="4" t="s">
        <v>4</v>
      </c>
      <c r="G145" s="5" t="s">
        <v>5</v>
      </c>
      <c r="H145" s="14" t="s">
        <v>6</v>
      </c>
    </row>
    <row r="146" spans="1:8" x14ac:dyDescent="0.25">
      <c r="A146" s="81" t="s">
        <v>7</v>
      </c>
      <c r="B146" s="2">
        <v>3</v>
      </c>
      <c r="C146" s="3">
        <v>4.8750000000000002E-2</v>
      </c>
      <c r="D146" s="2">
        <v>7</v>
      </c>
      <c r="E146" s="8">
        <v>4.4810000000000003E-2</v>
      </c>
      <c r="F146" s="7">
        <f t="shared" ref="F146:F152" si="23">D146+B146</f>
        <v>10</v>
      </c>
      <c r="G146" s="3">
        <v>4.5990000000000003E-2</v>
      </c>
      <c r="H146" s="15">
        <f>(F146/$F$152)</f>
        <v>2.6566069815631474E-4</v>
      </c>
    </row>
    <row r="147" spans="1:8" x14ac:dyDescent="0.25">
      <c r="A147" s="81" t="s">
        <v>8</v>
      </c>
      <c r="B147" s="2">
        <v>1360</v>
      </c>
      <c r="C147" s="3">
        <v>5.2319999999999998E-2</v>
      </c>
      <c r="D147" s="2">
        <v>847</v>
      </c>
      <c r="E147" s="8">
        <v>5.0410000000000003E-2</v>
      </c>
      <c r="F147" s="7">
        <f t="shared" si="23"/>
        <v>2207</v>
      </c>
      <c r="G147" s="3">
        <v>5.1589999999999997E-2</v>
      </c>
      <c r="H147" s="15">
        <f t="shared" ref="H147:H152" si="24">(F147/$F$152)</f>
        <v>5.863131608309867E-2</v>
      </c>
    </row>
    <row r="148" spans="1:8" x14ac:dyDescent="0.25">
      <c r="A148" s="81" t="s">
        <v>9</v>
      </c>
      <c r="B148" s="2">
        <v>2398</v>
      </c>
      <c r="C148" s="3">
        <v>4.9140000000000003E-2</v>
      </c>
      <c r="D148" s="2">
        <v>887</v>
      </c>
      <c r="E148" s="8">
        <v>4.8230000000000002E-2</v>
      </c>
      <c r="F148" s="7">
        <f t="shared" si="23"/>
        <v>3285</v>
      </c>
      <c r="G148" s="3">
        <v>4.8899999999999999E-2</v>
      </c>
      <c r="H148" s="15">
        <f t="shared" si="24"/>
        <v>8.7269539344349403E-2</v>
      </c>
    </row>
    <row r="149" spans="1:8" x14ac:dyDescent="0.25">
      <c r="A149" s="81" t="s">
        <v>10</v>
      </c>
      <c r="B149" s="2">
        <v>5414</v>
      </c>
      <c r="C149" s="3">
        <v>4.6670000000000003E-2</v>
      </c>
      <c r="D149" s="2">
        <v>2479</v>
      </c>
      <c r="E149" s="8">
        <v>4.6039999999999998E-2</v>
      </c>
      <c r="F149" s="7">
        <f t="shared" si="23"/>
        <v>7893</v>
      </c>
      <c r="G149" s="3">
        <v>4.6469999999999997E-2</v>
      </c>
      <c r="H149" s="15">
        <f t="shared" si="24"/>
        <v>0.20968598905477923</v>
      </c>
    </row>
    <row r="150" spans="1:8" x14ac:dyDescent="0.25">
      <c r="A150" s="81" t="s">
        <v>11</v>
      </c>
      <c r="B150" s="2">
        <v>5185</v>
      </c>
      <c r="C150" s="3">
        <v>4.5030000000000001E-2</v>
      </c>
      <c r="D150" s="2">
        <v>2732</v>
      </c>
      <c r="E150" s="8">
        <v>4.478E-2</v>
      </c>
      <c r="F150" s="7">
        <f t="shared" si="23"/>
        <v>7917</v>
      </c>
      <c r="G150" s="3">
        <v>4.4940000000000001E-2</v>
      </c>
      <c r="H150" s="15">
        <f t="shared" si="24"/>
        <v>0.2103235747303544</v>
      </c>
    </row>
    <row r="151" spans="1:8" x14ac:dyDescent="0.25">
      <c r="A151" s="81" t="s">
        <v>18</v>
      </c>
      <c r="B151" s="2">
        <v>12378</v>
      </c>
      <c r="C151" s="3">
        <v>4.3479999999999998E-2</v>
      </c>
      <c r="D151" s="2">
        <v>3952</v>
      </c>
      <c r="E151" s="8">
        <v>4.3659999999999997E-2</v>
      </c>
      <c r="F151" s="7">
        <f t="shared" si="23"/>
        <v>16330</v>
      </c>
      <c r="G151" s="3">
        <v>4.3529999999999999E-2</v>
      </c>
      <c r="H151" s="15">
        <f t="shared" si="24"/>
        <v>0.43382392008926202</v>
      </c>
    </row>
    <row r="152" spans="1:8" ht="15.75" thickBot="1" x14ac:dyDescent="0.3">
      <c r="A152" s="82" t="s">
        <v>13</v>
      </c>
      <c r="B152" s="13">
        <v>26738</v>
      </c>
      <c r="C152" s="10">
        <v>4.5379999999999997E-2</v>
      </c>
      <c r="D152" s="13">
        <v>10904</v>
      </c>
      <c r="E152" s="11">
        <v>4.5379999999999997E-2</v>
      </c>
      <c r="F152" s="9">
        <f t="shared" si="23"/>
        <v>37642</v>
      </c>
      <c r="G152" s="10">
        <v>4.5379999999999997E-2</v>
      </c>
      <c r="H152" s="16">
        <f t="shared" si="24"/>
        <v>1</v>
      </c>
    </row>
    <row r="155" spans="1:8" ht="15.75" thickBot="1" x14ac:dyDescent="0.3">
      <c r="A155" s="79" t="s">
        <v>29</v>
      </c>
      <c r="B155" s="1"/>
      <c r="C155" s="1"/>
      <c r="D155" s="1"/>
      <c r="E155" s="1"/>
      <c r="F155" s="1"/>
      <c r="G155" s="1"/>
      <c r="H155" s="1"/>
    </row>
    <row r="156" spans="1:8" x14ac:dyDescent="0.25">
      <c r="A156" s="80" t="s">
        <v>15</v>
      </c>
      <c r="B156" s="12" t="s">
        <v>1</v>
      </c>
      <c r="C156" s="5" t="s">
        <v>2</v>
      </c>
      <c r="D156" s="12" t="s">
        <v>3</v>
      </c>
      <c r="E156" s="6" t="s">
        <v>2</v>
      </c>
      <c r="F156" s="4" t="s">
        <v>4</v>
      </c>
      <c r="G156" s="5" t="s">
        <v>5</v>
      </c>
      <c r="H156" s="14" t="s">
        <v>6</v>
      </c>
    </row>
    <row r="157" spans="1:8" x14ac:dyDescent="0.25">
      <c r="A157" s="81" t="s">
        <v>7</v>
      </c>
      <c r="B157" s="2">
        <v>5</v>
      </c>
      <c r="C157" s="3">
        <v>4.8250000000000001E-2</v>
      </c>
      <c r="D157" s="2">
        <v>1</v>
      </c>
      <c r="E157" s="8">
        <v>0.04</v>
      </c>
      <c r="F157" s="7">
        <f t="shared" ref="F157:F163" si="25">D157+B157</f>
        <v>6</v>
      </c>
      <c r="G157" s="3">
        <v>4.6879999999999998E-2</v>
      </c>
      <c r="H157" s="15">
        <f>F157/$F$163</f>
        <v>1.5321756894790602E-4</v>
      </c>
    </row>
    <row r="158" spans="1:8" x14ac:dyDescent="0.25">
      <c r="A158" s="81" t="s">
        <v>8</v>
      </c>
      <c r="B158" s="2">
        <v>1614</v>
      </c>
      <c r="C158" s="3">
        <v>5.1659999999999998E-2</v>
      </c>
      <c r="D158" s="2">
        <v>690</v>
      </c>
      <c r="E158" s="8">
        <v>4.9849999999999998E-2</v>
      </c>
      <c r="F158" s="7">
        <f t="shared" si="25"/>
        <v>2304</v>
      </c>
      <c r="G158" s="3">
        <v>5.1119999999999999E-2</v>
      </c>
      <c r="H158" s="15">
        <f t="shared" ref="H158:H163" si="26">F158/$F$163</f>
        <v>5.8835546475995912E-2</v>
      </c>
    </row>
    <row r="159" spans="1:8" x14ac:dyDescent="0.25">
      <c r="A159" s="81" t="s">
        <v>9</v>
      </c>
      <c r="B159" s="2">
        <v>2798</v>
      </c>
      <c r="C159" s="3">
        <v>4.7780000000000003E-2</v>
      </c>
      <c r="D159" s="2">
        <v>736</v>
      </c>
      <c r="E159" s="8">
        <v>4.6989999999999997E-2</v>
      </c>
      <c r="F159" s="7">
        <f t="shared" si="25"/>
        <v>3534</v>
      </c>
      <c r="G159" s="3">
        <v>4.7620000000000003E-2</v>
      </c>
      <c r="H159" s="15">
        <f t="shared" si="26"/>
        <v>9.0245148110316656E-2</v>
      </c>
    </row>
    <row r="160" spans="1:8" x14ac:dyDescent="0.25">
      <c r="A160" s="81" t="s">
        <v>10</v>
      </c>
      <c r="B160" s="2">
        <v>6076</v>
      </c>
      <c r="C160" s="3">
        <v>4.548E-2</v>
      </c>
      <c r="D160" s="2">
        <v>2063</v>
      </c>
      <c r="E160" s="8">
        <v>4.4920000000000002E-2</v>
      </c>
      <c r="F160" s="7">
        <f t="shared" si="25"/>
        <v>8139</v>
      </c>
      <c r="G160" s="3">
        <v>4.5330000000000002E-2</v>
      </c>
      <c r="H160" s="15">
        <f t="shared" si="26"/>
        <v>0.20783963227783453</v>
      </c>
    </row>
    <row r="161" spans="1:8" x14ac:dyDescent="0.25">
      <c r="A161" s="81" t="s">
        <v>11</v>
      </c>
      <c r="B161" s="2">
        <v>5781</v>
      </c>
      <c r="C161" s="3">
        <v>4.3979999999999998E-2</v>
      </c>
      <c r="D161" s="2">
        <v>2428</v>
      </c>
      <c r="E161" s="8">
        <v>4.36E-2</v>
      </c>
      <c r="F161" s="7">
        <f t="shared" si="25"/>
        <v>8209</v>
      </c>
      <c r="G161" s="3">
        <v>4.3860000000000003E-2</v>
      </c>
      <c r="H161" s="15">
        <f t="shared" si="26"/>
        <v>0.20962717058222677</v>
      </c>
    </row>
    <row r="162" spans="1:8" x14ac:dyDescent="0.25">
      <c r="A162" s="81" t="s">
        <v>18</v>
      </c>
      <c r="B162" s="2">
        <v>13610</v>
      </c>
      <c r="C162" s="3">
        <v>4.231E-2</v>
      </c>
      <c r="D162" s="2">
        <v>3358</v>
      </c>
      <c r="E162" s="8">
        <v>4.2520000000000002E-2</v>
      </c>
      <c r="F162" s="7">
        <f t="shared" si="25"/>
        <v>16968</v>
      </c>
      <c r="G162" s="3">
        <v>4.2349999999999999E-2</v>
      </c>
      <c r="H162" s="15">
        <f t="shared" si="26"/>
        <v>0.43329928498467823</v>
      </c>
    </row>
    <row r="163" spans="1:8" ht="15.75" thickBot="1" x14ac:dyDescent="0.3">
      <c r="A163" s="82" t="s">
        <v>13</v>
      </c>
      <c r="B163" s="13">
        <v>29884</v>
      </c>
      <c r="C163" s="10">
        <v>4.4290000000000003E-2</v>
      </c>
      <c r="D163" s="13">
        <v>9276</v>
      </c>
      <c r="E163" s="11">
        <v>4.4240000000000002E-2</v>
      </c>
      <c r="F163" s="9">
        <f t="shared" si="25"/>
        <v>39160</v>
      </c>
      <c r="G163" s="10">
        <v>4.428E-2</v>
      </c>
      <c r="H163" s="16">
        <f t="shared" si="26"/>
        <v>1</v>
      </c>
    </row>
    <row r="166" spans="1:8" ht="15.75" thickBot="1" x14ac:dyDescent="0.3">
      <c r="A166" s="79" t="s">
        <v>30</v>
      </c>
      <c r="B166" s="1"/>
      <c r="C166" s="1"/>
      <c r="D166" s="1"/>
      <c r="E166" s="1"/>
      <c r="F166" s="1"/>
      <c r="G166" s="1"/>
      <c r="H166" s="1"/>
    </row>
    <row r="167" spans="1:8" x14ac:dyDescent="0.25">
      <c r="A167" s="80" t="s">
        <v>15</v>
      </c>
      <c r="B167" s="12" t="s">
        <v>1</v>
      </c>
      <c r="C167" s="5" t="s">
        <v>2</v>
      </c>
      <c r="D167" s="12" t="s">
        <v>3</v>
      </c>
      <c r="E167" s="6" t="s">
        <v>2</v>
      </c>
      <c r="F167" s="4" t="s">
        <v>4</v>
      </c>
      <c r="G167" s="5" t="s">
        <v>5</v>
      </c>
      <c r="H167" s="14" t="s">
        <v>6</v>
      </c>
    </row>
    <row r="168" spans="1:8" x14ac:dyDescent="0.25">
      <c r="A168" s="81" t="s">
        <v>7</v>
      </c>
      <c r="B168" s="2">
        <v>10</v>
      </c>
      <c r="C168" s="3">
        <v>5.0500000000000003E-2</v>
      </c>
      <c r="D168" s="2">
        <v>7</v>
      </c>
      <c r="E168" s="8">
        <v>4.7309999999999998E-2</v>
      </c>
      <c r="F168" s="7">
        <f t="shared" ref="F168:F174" si="27">D168+B168</f>
        <v>17</v>
      </c>
      <c r="G168" s="3">
        <v>4.9189999999999998E-2</v>
      </c>
      <c r="H168" s="15">
        <f>F168/$F$174</f>
        <v>3.765477218862826E-4</v>
      </c>
    </row>
    <row r="169" spans="1:8" x14ac:dyDescent="0.25">
      <c r="A169" s="81" t="s">
        <v>8</v>
      </c>
      <c r="B169" s="2">
        <v>1717</v>
      </c>
      <c r="C169" s="3">
        <v>5.0799999999999998E-2</v>
      </c>
      <c r="D169" s="2">
        <v>797</v>
      </c>
      <c r="E169" s="8">
        <v>4.9770000000000002E-2</v>
      </c>
      <c r="F169" s="7">
        <f t="shared" si="27"/>
        <v>2514</v>
      </c>
      <c r="G169" s="3">
        <v>5.0470000000000001E-2</v>
      </c>
      <c r="H169" s="15">
        <f t="shared" ref="H169:H174" si="28">F169/$F$174</f>
        <v>5.5684763107183205E-2</v>
      </c>
    </row>
    <row r="170" spans="1:8" x14ac:dyDescent="0.25">
      <c r="A170" s="81" t="s">
        <v>9</v>
      </c>
      <c r="B170" s="2">
        <v>3033</v>
      </c>
      <c r="C170" s="3">
        <v>4.691E-2</v>
      </c>
      <c r="D170" s="2">
        <v>862</v>
      </c>
      <c r="E170" s="8">
        <v>4.5969999999999997E-2</v>
      </c>
      <c r="F170" s="7">
        <f t="shared" si="27"/>
        <v>3895</v>
      </c>
      <c r="G170" s="3">
        <v>4.6699999999999998E-2</v>
      </c>
      <c r="H170" s="15">
        <f t="shared" si="28"/>
        <v>8.6273728043945327E-2</v>
      </c>
    </row>
    <row r="171" spans="1:8" x14ac:dyDescent="0.25">
      <c r="A171" s="81" t="s">
        <v>10</v>
      </c>
      <c r="B171" s="2">
        <v>6620</v>
      </c>
      <c r="C171" s="3">
        <v>4.4179999999999997E-2</v>
      </c>
      <c r="D171" s="2">
        <v>2454</v>
      </c>
      <c r="E171" s="8">
        <v>4.3880000000000002E-2</v>
      </c>
      <c r="F171" s="7">
        <f t="shared" si="27"/>
        <v>9074</v>
      </c>
      <c r="G171" s="3">
        <v>4.41E-2</v>
      </c>
      <c r="H171" s="15">
        <f t="shared" si="28"/>
        <v>0.20098788402330167</v>
      </c>
    </row>
    <row r="172" spans="1:8" x14ac:dyDescent="0.25">
      <c r="A172" s="81" t="s">
        <v>11</v>
      </c>
      <c r="B172" s="2">
        <v>6528</v>
      </c>
      <c r="C172" s="3">
        <v>4.2529999999999998E-2</v>
      </c>
      <c r="D172" s="2">
        <v>2886</v>
      </c>
      <c r="E172" s="8">
        <v>4.2630000000000001E-2</v>
      </c>
      <c r="F172" s="7">
        <f t="shared" si="27"/>
        <v>9414</v>
      </c>
      <c r="G172" s="3">
        <v>4.2560000000000001E-2</v>
      </c>
      <c r="H172" s="15">
        <f t="shared" si="28"/>
        <v>0.20851883846102731</v>
      </c>
    </row>
    <row r="173" spans="1:8" x14ac:dyDescent="0.25">
      <c r="A173" s="81" t="s">
        <v>18</v>
      </c>
      <c r="B173" s="2">
        <v>15937</v>
      </c>
      <c r="C173" s="3">
        <v>4.0890000000000003E-2</v>
      </c>
      <c r="D173" s="2">
        <v>4296</v>
      </c>
      <c r="E173" s="8">
        <v>4.1119999999999997E-2</v>
      </c>
      <c r="F173" s="7">
        <f t="shared" si="27"/>
        <v>20233</v>
      </c>
      <c r="G173" s="3">
        <v>4.0939999999999997E-2</v>
      </c>
      <c r="H173" s="15">
        <f t="shared" si="28"/>
        <v>0.44815823864265619</v>
      </c>
    </row>
    <row r="174" spans="1:8" ht="15.75" thickBot="1" x14ac:dyDescent="0.3">
      <c r="A174" s="82" t="s">
        <v>13</v>
      </c>
      <c r="B174" s="13">
        <v>33845</v>
      </c>
      <c r="C174" s="10">
        <v>4.2889999999999998E-2</v>
      </c>
      <c r="D174" s="13">
        <v>11302</v>
      </c>
      <c r="E174" s="11">
        <v>4.3090000000000003E-2</v>
      </c>
      <c r="F174" s="9">
        <f t="shared" si="27"/>
        <v>45147</v>
      </c>
      <c r="G174" s="10">
        <v>4.2939999999999999E-2</v>
      </c>
      <c r="H174" s="16">
        <f t="shared" si="28"/>
        <v>1</v>
      </c>
    </row>
    <row r="177" spans="1:8" ht="15.75" thickBot="1" x14ac:dyDescent="0.3">
      <c r="A177" s="79" t="s">
        <v>31</v>
      </c>
      <c r="B177" s="1"/>
      <c r="C177" s="1"/>
      <c r="D177" s="1"/>
      <c r="E177" s="1"/>
      <c r="F177" s="1"/>
      <c r="G177" s="1"/>
      <c r="H177" s="1"/>
    </row>
    <row r="178" spans="1:8" x14ac:dyDescent="0.25">
      <c r="A178" s="80" t="s">
        <v>15</v>
      </c>
      <c r="B178" s="12" t="s">
        <v>1</v>
      </c>
      <c r="C178" s="5" t="s">
        <v>2</v>
      </c>
      <c r="D178" s="12" t="s">
        <v>3</v>
      </c>
      <c r="E178" s="6" t="s">
        <v>2</v>
      </c>
      <c r="F178" s="4" t="s">
        <v>4</v>
      </c>
      <c r="G178" s="5" t="s">
        <v>5</v>
      </c>
      <c r="H178" s="14" t="s">
        <v>6</v>
      </c>
    </row>
    <row r="179" spans="1:8" x14ac:dyDescent="0.25">
      <c r="A179" s="81" t="s">
        <v>7</v>
      </c>
      <c r="B179" s="2">
        <v>10</v>
      </c>
      <c r="C179" s="3">
        <v>4.5350000000000001E-2</v>
      </c>
      <c r="D179" s="2">
        <v>4</v>
      </c>
      <c r="E179" s="8">
        <v>3.9690000000000003E-2</v>
      </c>
      <c r="F179" s="7">
        <f t="shared" ref="F179:F185" si="29">D179+B179</f>
        <v>14</v>
      </c>
      <c r="G179" s="3">
        <v>4.3729999999999998E-2</v>
      </c>
      <c r="H179" s="15">
        <f>F179/$F$185</f>
        <v>2.9887069572828387E-4</v>
      </c>
    </row>
    <row r="180" spans="1:8" x14ac:dyDescent="0.25">
      <c r="A180" s="81" t="s">
        <v>8</v>
      </c>
      <c r="B180" s="2">
        <v>1739</v>
      </c>
      <c r="C180" s="3">
        <v>5.0470000000000001E-2</v>
      </c>
      <c r="D180" s="2">
        <v>813</v>
      </c>
      <c r="E180" s="8">
        <v>4.861E-2</v>
      </c>
      <c r="F180" s="7">
        <f t="shared" si="29"/>
        <v>2552</v>
      </c>
      <c r="G180" s="3">
        <v>4.9880000000000001E-2</v>
      </c>
      <c r="H180" s="15">
        <f t="shared" ref="H180:H185" si="30">F180/$F$185</f>
        <v>5.4479858249898601E-2</v>
      </c>
    </row>
    <row r="181" spans="1:8" x14ac:dyDescent="0.25">
      <c r="A181" s="81" t="s">
        <v>9</v>
      </c>
      <c r="B181" s="2">
        <v>3132</v>
      </c>
      <c r="C181" s="3">
        <v>4.6080000000000003E-2</v>
      </c>
      <c r="D181" s="2">
        <v>864</v>
      </c>
      <c r="E181" s="8">
        <v>4.4920000000000002E-2</v>
      </c>
      <c r="F181" s="7">
        <f t="shared" si="29"/>
        <v>3996</v>
      </c>
      <c r="G181" s="3">
        <v>4.5830000000000003E-2</v>
      </c>
      <c r="H181" s="15">
        <f t="shared" si="30"/>
        <v>8.5306235723587295E-2</v>
      </c>
    </row>
    <row r="182" spans="1:8" x14ac:dyDescent="0.25">
      <c r="A182" s="81" t="s">
        <v>10</v>
      </c>
      <c r="B182" s="2">
        <v>6609</v>
      </c>
      <c r="C182" s="3">
        <v>4.3479999999999998E-2</v>
      </c>
      <c r="D182" s="2">
        <v>2535</v>
      </c>
      <c r="E182" s="8">
        <v>4.2770000000000002E-2</v>
      </c>
      <c r="F182" s="7">
        <f t="shared" si="29"/>
        <v>9144</v>
      </c>
      <c r="G182" s="3">
        <v>4.3279999999999999E-2</v>
      </c>
      <c r="H182" s="15">
        <f t="shared" si="30"/>
        <v>0.19520526012424483</v>
      </c>
    </row>
    <row r="183" spans="1:8" x14ac:dyDescent="0.25">
      <c r="A183" s="81" t="s">
        <v>11</v>
      </c>
      <c r="B183" s="2">
        <v>6533</v>
      </c>
      <c r="C183" s="3">
        <v>4.1779999999999998E-2</v>
      </c>
      <c r="D183" s="2">
        <v>3060</v>
      </c>
      <c r="E183" s="8">
        <v>4.1529999999999997E-2</v>
      </c>
      <c r="F183" s="7">
        <f t="shared" si="29"/>
        <v>9593</v>
      </c>
      <c r="G183" s="3">
        <v>4.1700000000000001E-2</v>
      </c>
      <c r="H183" s="15">
        <f t="shared" si="30"/>
        <v>0.20479047029438763</v>
      </c>
    </row>
    <row r="184" spans="1:8" x14ac:dyDescent="0.25">
      <c r="A184" s="81" t="s">
        <v>18</v>
      </c>
      <c r="B184" s="2">
        <v>17080</v>
      </c>
      <c r="C184" s="3">
        <v>4.0070000000000001E-2</v>
      </c>
      <c r="D184" s="2">
        <v>4464</v>
      </c>
      <c r="E184" s="8">
        <v>4.0259999999999997E-2</v>
      </c>
      <c r="F184" s="7">
        <f t="shared" si="29"/>
        <v>21544</v>
      </c>
      <c r="G184" s="3">
        <v>4.011E-2</v>
      </c>
      <c r="H184" s="15">
        <f t="shared" si="30"/>
        <v>0.45991930491215338</v>
      </c>
    </row>
    <row r="185" spans="1:8" ht="15.75" thickBot="1" x14ac:dyDescent="0.3">
      <c r="A185" s="82" t="s">
        <v>13</v>
      </c>
      <c r="B185" s="13">
        <v>35103</v>
      </c>
      <c r="C185" s="10">
        <v>4.2079999999999999E-2</v>
      </c>
      <c r="D185" s="13">
        <v>11740</v>
      </c>
      <c r="E185" s="11">
        <v>4.2049999999999997E-2</v>
      </c>
      <c r="F185" s="9">
        <f t="shared" si="29"/>
        <v>46843</v>
      </c>
      <c r="G185" s="10">
        <v>4.2079999999999999E-2</v>
      </c>
      <c r="H185" s="16">
        <f t="shared" si="30"/>
        <v>1</v>
      </c>
    </row>
    <row r="188" spans="1:8" ht="15.75" thickBot="1" x14ac:dyDescent="0.3">
      <c r="A188" s="79" t="s">
        <v>32</v>
      </c>
      <c r="B188" s="1"/>
      <c r="C188" s="1"/>
      <c r="D188" s="1"/>
      <c r="E188" s="1"/>
      <c r="F188" s="1"/>
      <c r="G188" s="1"/>
      <c r="H188" s="1"/>
    </row>
    <row r="189" spans="1:8" x14ac:dyDescent="0.25">
      <c r="A189" s="80" t="s">
        <v>15</v>
      </c>
      <c r="B189" s="12" t="s">
        <v>1</v>
      </c>
      <c r="C189" s="5" t="s">
        <v>2</v>
      </c>
      <c r="D189" s="12" t="s">
        <v>3</v>
      </c>
      <c r="E189" s="6" t="s">
        <v>2</v>
      </c>
      <c r="F189" s="4" t="s">
        <v>4</v>
      </c>
      <c r="G189" s="5" t="s">
        <v>5</v>
      </c>
      <c r="H189" s="14" t="s">
        <v>6</v>
      </c>
    </row>
    <row r="190" spans="1:8" x14ac:dyDescent="0.25">
      <c r="A190" s="81" t="s">
        <v>7</v>
      </c>
      <c r="B190" s="2">
        <v>8</v>
      </c>
      <c r="C190" s="3">
        <v>4.6559999999999997E-2</v>
      </c>
      <c r="D190" s="2">
        <v>0</v>
      </c>
      <c r="E190" s="8"/>
      <c r="F190" s="7">
        <f t="shared" ref="F190:F196" si="31">D190+B190</f>
        <v>8</v>
      </c>
      <c r="G190" s="3">
        <v>4.6559999999999997E-2</v>
      </c>
      <c r="H190" s="15">
        <f>F190/$F$196</f>
        <v>1.4798645923897962E-4</v>
      </c>
    </row>
    <row r="191" spans="1:8" x14ac:dyDescent="0.25">
      <c r="A191" s="81" t="s">
        <v>8</v>
      </c>
      <c r="B191" s="2">
        <v>1877</v>
      </c>
      <c r="C191" s="3">
        <v>4.8849999999999998E-2</v>
      </c>
      <c r="D191" s="2">
        <v>806</v>
      </c>
      <c r="E191" s="8">
        <v>4.7260000000000003E-2</v>
      </c>
      <c r="F191" s="7">
        <f t="shared" si="31"/>
        <v>2683</v>
      </c>
      <c r="G191" s="3">
        <v>4.8379999999999999E-2</v>
      </c>
      <c r="H191" s="15">
        <f t="shared" ref="H191:H196" si="32">F191/$F$196</f>
        <v>4.9630958767272797E-2</v>
      </c>
    </row>
    <row r="192" spans="1:8" x14ac:dyDescent="0.25">
      <c r="A192" s="81" t="s">
        <v>9</v>
      </c>
      <c r="B192" s="2">
        <v>3225</v>
      </c>
      <c r="C192" s="3">
        <v>4.478E-2</v>
      </c>
      <c r="D192" s="2">
        <v>928</v>
      </c>
      <c r="E192" s="8">
        <v>4.3920000000000001E-2</v>
      </c>
      <c r="F192" s="7">
        <f t="shared" si="31"/>
        <v>4153</v>
      </c>
      <c r="G192" s="3">
        <v>4.4580000000000002E-2</v>
      </c>
      <c r="H192" s="15">
        <f t="shared" si="32"/>
        <v>7.6823470652435305E-2</v>
      </c>
    </row>
    <row r="193" spans="1:8" x14ac:dyDescent="0.25">
      <c r="A193" s="81" t="s">
        <v>10</v>
      </c>
      <c r="B193" s="2">
        <v>7587</v>
      </c>
      <c r="C193" s="3">
        <v>4.2070000000000003E-2</v>
      </c>
      <c r="D193" s="2">
        <v>2867</v>
      </c>
      <c r="E193" s="8">
        <v>4.1320000000000003E-2</v>
      </c>
      <c r="F193" s="7">
        <f t="shared" si="31"/>
        <v>10454</v>
      </c>
      <c r="G193" s="3">
        <v>4.1869999999999997E-2</v>
      </c>
      <c r="H193" s="15">
        <f t="shared" si="32"/>
        <v>0.19338130561053662</v>
      </c>
    </row>
    <row r="194" spans="1:8" x14ac:dyDescent="0.25">
      <c r="A194" s="81" t="s">
        <v>11</v>
      </c>
      <c r="B194" s="2">
        <v>7645</v>
      </c>
      <c r="C194" s="3">
        <v>4.027E-2</v>
      </c>
      <c r="D194" s="2">
        <v>3427</v>
      </c>
      <c r="E194" s="8">
        <v>4.0009999999999997E-2</v>
      </c>
      <c r="F194" s="7">
        <f t="shared" si="31"/>
        <v>11072</v>
      </c>
      <c r="G194" s="3">
        <v>4.0189999999999997E-2</v>
      </c>
      <c r="H194" s="15">
        <f t="shared" si="32"/>
        <v>0.20481325958674781</v>
      </c>
    </row>
    <row r="195" spans="1:8" x14ac:dyDescent="0.25">
      <c r="A195" s="81" t="s">
        <v>18</v>
      </c>
      <c r="B195" s="2">
        <v>20486</v>
      </c>
      <c r="C195" s="3">
        <v>3.8679999999999999E-2</v>
      </c>
      <c r="D195" s="2">
        <v>5203</v>
      </c>
      <c r="E195" s="8">
        <v>3.8739999999999997E-2</v>
      </c>
      <c r="F195" s="7">
        <f t="shared" si="31"/>
        <v>25689</v>
      </c>
      <c r="G195" s="3">
        <v>3.8690000000000002E-2</v>
      </c>
      <c r="H195" s="15">
        <f t="shared" si="32"/>
        <v>0.47520301892376848</v>
      </c>
    </row>
    <row r="196" spans="1:8" ht="15.75" thickBot="1" x14ac:dyDescent="0.3">
      <c r="A196" s="82" t="s">
        <v>13</v>
      </c>
      <c r="B196" s="13">
        <v>40828</v>
      </c>
      <c r="C196" s="10">
        <v>4.0559999999999999E-2</v>
      </c>
      <c r="D196" s="13">
        <v>13231</v>
      </c>
      <c r="E196" s="11">
        <v>4.0509999999999997E-2</v>
      </c>
      <c r="F196" s="9">
        <f t="shared" si="31"/>
        <v>54059</v>
      </c>
      <c r="G196" s="10">
        <v>4.0550000000000003E-2</v>
      </c>
      <c r="H196" s="16">
        <f t="shared" si="32"/>
        <v>1</v>
      </c>
    </row>
    <row r="199" spans="1:8" s="1" customFormat="1" ht="15.75" thickBot="1" x14ac:dyDescent="0.3">
      <c r="A199" s="79" t="s">
        <v>33</v>
      </c>
    </row>
    <row r="200" spans="1:8" s="1" customFormat="1" x14ac:dyDescent="0.25">
      <c r="A200" s="80" t="s">
        <v>15</v>
      </c>
      <c r="B200" s="12" t="s">
        <v>1</v>
      </c>
      <c r="C200" s="5" t="s">
        <v>2</v>
      </c>
      <c r="D200" s="12" t="s">
        <v>3</v>
      </c>
      <c r="E200" s="6" t="s">
        <v>2</v>
      </c>
      <c r="F200" s="4" t="s">
        <v>4</v>
      </c>
      <c r="G200" s="5" t="s">
        <v>5</v>
      </c>
      <c r="H200" s="14" t="s">
        <v>6</v>
      </c>
    </row>
    <row r="201" spans="1:8" s="1" customFormat="1" x14ac:dyDescent="0.25">
      <c r="A201" s="81" t="s">
        <v>7</v>
      </c>
      <c r="B201" s="2">
        <v>3</v>
      </c>
      <c r="C201" s="3">
        <v>4.6249999999999999E-2</v>
      </c>
      <c r="D201" s="2">
        <v>2</v>
      </c>
      <c r="E201" s="8">
        <v>3.7499999999999999E-2</v>
      </c>
      <c r="F201" s="7">
        <f t="shared" ref="F201:F207" si="33">D201+B201</f>
        <v>5</v>
      </c>
      <c r="G201" s="3">
        <v>4.2750000000000003E-2</v>
      </c>
      <c r="H201" s="15">
        <f>F201/$F$207</f>
        <v>9.2026798203636898E-5</v>
      </c>
    </row>
    <row r="202" spans="1:8" s="1" customFormat="1" x14ac:dyDescent="0.25">
      <c r="A202" s="81" t="s">
        <v>8</v>
      </c>
      <c r="B202" s="2">
        <v>1978</v>
      </c>
      <c r="C202" s="3">
        <v>4.6739999999999997E-2</v>
      </c>
      <c r="D202" s="2">
        <v>821</v>
      </c>
      <c r="E202" s="8">
        <v>4.6100000000000002E-2</v>
      </c>
      <c r="F202" s="7">
        <f t="shared" si="33"/>
        <v>2799</v>
      </c>
      <c r="G202" s="3">
        <v>4.6550000000000001E-2</v>
      </c>
      <c r="H202" s="15">
        <f t="shared" ref="H202:H207" si="34">F202/$F$207</f>
        <v>5.1516601634395934E-2</v>
      </c>
    </row>
    <row r="203" spans="1:8" s="1" customFormat="1" x14ac:dyDescent="0.25">
      <c r="A203" s="81" t="s">
        <v>9</v>
      </c>
      <c r="B203" s="2">
        <v>3266</v>
      </c>
      <c r="C203" s="3">
        <v>4.2880000000000001E-2</v>
      </c>
      <c r="D203" s="2">
        <v>929</v>
      </c>
      <c r="E203" s="8">
        <v>4.2450000000000002E-2</v>
      </c>
      <c r="F203" s="7">
        <f t="shared" si="33"/>
        <v>4195</v>
      </c>
      <c r="G203" s="3">
        <v>4.2779999999999999E-2</v>
      </c>
      <c r="H203" s="15">
        <f t="shared" si="34"/>
        <v>7.7210483692851356E-2</v>
      </c>
    </row>
    <row r="204" spans="1:8" s="1" customFormat="1" x14ac:dyDescent="0.25">
      <c r="A204" s="81" t="s">
        <v>10</v>
      </c>
      <c r="B204" s="2">
        <v>7324</v>
      </c>
      <c r="C204" s="3">
        <v>4.0189999999999997E-2</v>
      </c>
      <c r="D204" s="2">
        <v>2904</v>
      </c>
      <c r="E204" s="8">
        <v>3.9829999999999997E-2</v>
      </c>
      <c r="F204" s="7">
        <f t="shared" si="33"/>
        <v>10228</v>
      </c>
      <c r="G204" s="3">
        <v>4.0090000000000001E-2</v>
      </c>
      <c r="H204" s="15">
        <f t="shared" si="34"/>
        <v>0.18825001840535965</v>
      </c>
    </row>
    <row r="205" spans="1:8" s="1" customFormat="1" x14ac:dyDescent="0.25">
      <c r="A205" s="81" t="s">
        <v>11</v>
      </c>
      <c r="B205" s="2">
        <v>7416</v>
      </c>
      <c r="C205" s="3">
        <v>3.8519999999999999E-2</v>
      </c>
      <c r="D205" s="2">
        <v>3658</v>
      </c>
      <c r="E205" s="8">
        <v>3.8519999999999999E-2</v>
      </c>
      <c r="F205" s="7">
        <f t="shared" si="33"/>
        <v>11074</v>
      </c>
      <c r="G205" s="3">
        <v>3.8519999999999999E-2</v>
      </c>
      <c r="H205" s="15">
        <f t="shared" si="34"/>
        <v>0.20382095266141501</v>
      </c>
    </row>
    <row r="206" spans="1:8" s="1" customFormat="1" x14ac:dyDescent="0.25">
      <c r="A206" s="81" t="s">
        <v>18</v>
      </c>
      <c r="B206" s="2">
        <v>19917</v>
      </c>
      <c r="C206" s="3">
        <v>3.6850000000000001E-2</v>
      </c>
      <c r="D206" s="2">
        <v>6114</v>
      </c>
      <c r="E206" s="8">
        <v>3.7179999999999998E-2</v>
      </c>
      <c r="F206" s="7">
        <f t="shared" si="33"/>
        <v>26031</v>
      </c>
      <c r="G206" s="3">
        <v>3.6929999999999998E-2</v>
      </c>
      <c r="H206" s="15">
        <f t="shared" si="34"/>
        <v>0.47910991680777443</v>
      </c>
    </row>
    <row r="207" spans="1:8" s="1" customFormat="1" ht="15.75" thickBot="1" x14ac:dyDescent="0.3">
      <c r="A207" s="82" t="s">
        <v>13</v>
      </c>
      <c r="B207" s="13">
        <v>39904</v>
      </c>
      <c r="C207" s="10">
        <v>3.8760000000000003E-2</v>
      </c>
      <c r="D207" s="13">
        <v>14428</v>
      </c>
      <c r="E207" s="11">
        <v>3.8899999999999997E-2</v>
      </c>
      <c r="F207" s="9">
        <f t="shared" si="33"/>
        <v>54332</v>
      </c>
      <c r="G207" s="10">
        <v>3.8800000000000001E-2</v>
      </c>
      <c r="H207" s="16">
        <f t="shared" si="34"/>
        <v>1</v>
      </c>
    </row>
    <row r="210" spans="1:8" ht="15.75" thickBot="1" x14ac:dyDescent="0.3">
      <c r="A210" s="79" t="s">
        <v>34</v>
      </c>
      <c r="B210" s="1"/>
      <c r="C210" s="1"/>
      <c r="D210" s="1"/>
      <c r="E210" s="1"/>
      <c r="F210" s="1"/>
      <c r="G210" s="1"/>
      <c r="H210" s="1"/>
    </row>
    <row r="211" spans="1:8" x14ac:dyDescent="0.25">
      <c r="A211" s="80" t="s">
        <v>15</v>
      </c>
      <c r="B211" s="12" t="s">
        <v>1</v>
      </c>
      <c r="C211" s="5" t="s">
        <v>2</v>
      </c>
      <c r="D211" s="12" t="s">
        <v>3</v>
      </c>
      <c r="E211" s="6" t="s">
        <v>2</v>
      </c>
      <c r="F211" s="4" t="s">
        <v>4</v>
      </c>
      <c r="G211" s="5" t="s">
        <v>5</v>
      </c>
      <c r="H211" s="14" t="s">
        <v>6</v>
      </c>
    </row>
    <row r="212" spans="1:8" x14ac:dyDescent="0.25">
      <c r="A212" s="81" t="s">
        <v>7</v>
      </c>
      <c r="B212" s="2">
        <v>6</v>
      </c>
      <c r="C212" s="3">
        <v>5.1249999999999997E-2</v>
      </c>
      <c r="D212" s="2">
        <v>0</v>
      </c>
      <c r="E212" s="8"/>
      <c r="F212" s="7">
        <f t="shared" ref="F212:F218" si="35">D212+B212</f>
        <v>6</v>
      </c>
      <c r="G212" s="3">
        <v>5.1249999999999997E-2</v>
      </c>
      <c r="H212" s="15">
        <f>F212/$F$218</f>
        <v>1.2043114349370748E-4</v>
      </c>
    </row>
    <row r="213" spans="1:8" x14ac:dyDescent="0.25">
      <c r="A213" s="81" t="s">
        <v>8</v>
      </c>
      <c r="B213" s="2">
        <v>1756</v>
      </c>
      <c r="C213" s="3">
        <v>4.5670000000000002E-2</v>
      </c>
      <c r="D213" s="2">
        <v>701</v>
      </c>
      <c r="E213" s="8">
        <v>4.3520000000000003E-2</v>
      </c>
      <c r="F213" s="7">
        <f t="shared" si="35"/>
        <v>2457</v>
      </c>
      <c r="G213" s="3">
        <v>4.505E-2</v>
      </c>
      <c r="H213" s="15">
        <f t="shared" ref="H213:H218" si="36">F213/$F$218</f>
        <v>4.9316553260673211E-2</v>
      </c>
    </row>
    <row r="214" spans="1:8" x14ac:dyDescent="0.25">
      <c r="A214" s="81" t="s">
        <v>9</v>
      </c>
      <c r="B214" s="2">
        <v>2762</v>
      </c>
      <c r="C214" s="3">
        <v>4.1300000000000003E-2</v>
      </c>
      <c r="D214" s="2">
        <v>907</v>
      </c>
      <c r="E214" s="8">
        <v>4.0480000000000002E-2</v>
      </c>
      <c r="F214" s="7">
        <f t="shared" si="35"/>
        <v>3669</v>
      </c>
      <c r="G214" s="3">
        <v>4.1099999999999998E-2</v>
      </c>
      <c r="H214" s="15">
        <f t="shared" si="36"/>
        <v>7.3643644246402115E-2</v>
      </c>
    </row>
    <row r="215" spans="1:8" x14ac:dyDescent="0.25">
      <c r="A215" s="81" t="s">
        <v>10</v>
      </c>
      <c r="B215" s="2">
        <v>6626</v>
      </c>
      <c r="C215" s="3">
        <v>3.8859999999999999E-2</v>
      </c>
      <c r="D215" s="2">
        <v>2913</v>
      </c>
      <c r="E215" s="8">
        <v>3.8460000000000001E-2</v>
      </c>
      <c r="F215" s="7">
        <f t="shared" si="35"/>
        <v>9539</v>
      </c>
      <c r="G215" s="3">
        <v>3.8739999999999997E-2</v>
      </c>
      <c r="H215" s="15">
        <f t="shared" si="36"/>
        <v>0.19146544629774592</v>
      </c>
    </row>
    <row r="216" spans="1:8" x14ac:dyDescent="0.25">
      <c r="A216" s="81" t="s">
        <v>11</v>
      </c>
      <c r="B216" s="2">
        <v>6657</v>
      </c>
      <c r="C216" s="3">
        <v>3.7199999999999997E-2</v>
      </c>
      <c r="D216" s="2">
        <v>3661</v>
      </c>
      <c r="E216" s="8">
        <v>3.7289999999999997E-2</v>
      </c>
      <c r="F216" s="7">
        <f t="shared" si="35"/>
        <v>10318</v>
      </c>
      <c r="G216" s="3">
        <v>3.7229999999999999E-2</v>
      </c>
      <c r="H216" s="15">
        <f t="shared" si="36"/>
        <v>0.20710142309467894</v>
      </c>
    </row>
    <row r="217" spans="1:8" x14ac:dyDescent="0.25">
      <c r="A217" s="81" t="s">
        <v>18</v>
      </c>
      <c r="B217" s="2">
        <v>17336</v>
      </c>
      <c r="C217" s="3">
        <v>3.5880000000000002E-2</v>
      </c>
      <c r="D217" s="2">
        <v>6496</v>
      </c>
      <c r="E217" s="8">
        <v>3.601E-2</v>
      </c>
      <c r="F217" s="7">
        <f t="shared" si="35"/>
        <v>23832</v>
      </c>
      <c r="G217" s="3">
        <v>3.5920000000000001E-2</v>
      </c>
      <c r="H217" s="15">
        <f t="shared" si="36"/>
        <v>0.47835250195700607</v>
      </c>
    </row>
    <row r="218" spans="1:8" ht="15.75" thickBot="1" x14ac:dyDescent="0.3">
      <c r="A218" s="82" t="s">
        <v>13</v>
      </c>
      <c r="B218" s="13">
        <v>35143</v>
      </c>
      <c r="C218" s="10">
        <v>3.7609999999999998E-2</v>
      </c>
      <c r="D218" s="13">
        <v>14678</v>
      </c>
      <c r="E218" s="11">
        <v>3.7449999999999997E-2</v>
      </c>
      <c r="F218" s="9">
        <f t="shared" si="35"/>
        <v>49821</v>
      </c>
      <c r="G218" s="10">
        <v>3.7560000000000003E-2</v>
      </c>
      <c r="H218" s="16">
        <f t="shared" si="36"/>
        <v>1</v>
      </c>
    </row>
    <row r="221" spans="1:8" ht="15.75" thickBot="1" x14ac:dyDescent="0.3">
      <c r="A221" s="79" t="s">
        <v>36</v>
      </c>
      <c r="B221" s="1"/>
      <c r="C221" s="1"/>
      <c r="D221" s="1"/>
      <c r="E221" s="1"/>
      <c r="F221" s="1"/>
      <c r="G221" s="1"/>
      <c r="H221" s="1"/>
    </row>
    <row r="222" spans="1:8" x14ac:dyDescent="0.25">
      <c r="A222" s="80" t="s">
        <v>15</v>
      </c>
      <c r="B222" s="12" t="s">
        <v>1</v>
      </c>
      <c r="C222" s="5" t="s">
        <v>2</v>
      </c>
      <c r="D222" s="12" t="s">
        <v>3</v>
      </c>
      <c r="E222" s="6" t="s">
        <v>2</v>
      </c>
      <c r="F222" s="4" t="s">
        <v>4</v>
      </c>
      <c r="G222" s="5" t="s">
        <v>5</v>
      </c>
      <c r="H222" s="14" t="s">
        <v>6</v>
      </c>
    </row>
    <row r="223" spans="1:8" x14ac:dyDescent="0.25">
      <c r="A223" s="81" t="s">
        <v>7</v>
      </c>
      <c r="B223" s="2">
        <v>4</v>
      </c>
      <c r="C223" s="3">
        <v>4.1250000000000002E-2</v>
      </c>
      <c r="D223" s="2">
        <v>1</v>
      </c>
      <c r="E223" s="8">
        <v>3.875E-2</v>
      </c>
      <c r="F223" s="7">
        <f t="shared" ref="F223:F229" si="37">D223+B223</f>
        <v>5</v>
      </c>
      <c r="G223" s="3">
        <v>4.0750000000000001E-2</v>
      </c>
      <c r="H223" s="15">
        <f>F223/F229</f>
        <v>9.3859698522648344E-5</v>
      </c>
    </row>
    <row r="224" spans="1:8" x14ac:dyDescent="0.25">
      <c r="A224" s="81" t="s">
        <v>8</v>
      </c>
      <c r="B224" s="2">
        <v>1770</v>
      </c>
      <c r="C224" s="3">
        <v>4.4380000000000003E-2</v>
      </c>
      <c r="D224" s="2">
        <v>755</v>
      </c>
      <c r="E224" s="8">
        <v>4.2380000000000001E-2</v>
      </c>
      <c r="F224" s="7">
        <f t="shared" si="37"/>
        <v>2525</v>
      </c>
      <c r="G224" s="3">
        <v>4.3779999999999999E-2</v>
      </c>
      <c r="H224" s="15">
        <f>F224/F229</f>
        <v>4.7399147753937415E-2</v>
      </c>
    </row>
    <row r="225" spans="1:8" x14ac:dyDescent="0.25">
      <c r="A225" s="81" t="s">
        <v>9</v>
      </c>
      <c r="B225" s="2">
        <v>3062</v>
      </c>
      <c r="C225" s="3">
        <v>4.018E-2</v>
      </c>
      <c r="D225" s="2">
        <v>1006</v>
      </c>
      <c r="E225" s="8">
        <v>3.984E-2</v>
      </c>
      <c r="F225" s="7">
        <f t="shared" si="37"/>
        <v>4068</v>
      </c>
      <c r="G225" s="3">
        <v>4.0099999999999997E-2</v>
      </c>
      <c r="H225" s="15">
        <f>F225/F229</f>
        <v>7.6364250718026688E-2</v>
      </c>
    </row>
    <row r="226" spans="1:8" x14ac:dyDescent="0.25">
      <c r="A226" s="81" t="s">
        <v>10</v>
      </c>
      <c r="B226" s="2">
        <v>7022</v>
      </c>
      <c r="C226" s="3">
        <v>3.7719999999999997E-2</v>
      </c>
      <c r="D226" s="2">
        <v>3048</v>
      </c>
      <c r="E226" s="8">
        <v>3.7929999999999998E-2</v>
      </c>
      <c r="F226" s="7">
        <f t="shared" si="37"/>
        <v>10070</v>
      </c>
      <c r="G226" s="3">
        <v>3.7780000000000001E-2</v>
      </c>
      <c r="H226" s="15">
        <f>F226/F229</f>
        <v>0.18903343282461377</v>
      </c>
    </row>
    <row r="227" spans="1:8" x14ac:dyDescent="0.25">
      <c r="A227" s="81" t="s">
        <v>11</v>
      </c>
      <c r="B227" s="2">
        <v>6974</v>
      </c>
      <c r="C227" s="3">
        <v>3.6260000000000001E-2</v>
      </c>
      <c r="D227" s="2">
        <v>4095</v>
      </c>
      <c r="E227" s="8">
        <v>3.6459999999999999E-2</v>
      </c>
      <c r="F227" s="7">
        <f t="shared" si="37"/>
        <v>11069</v>
      </c>
      <c r="G227" s="3">
        <v>3.6330000000000001E-2</v>
      </c>
      <c r="H227" s="15">
        <f>F227/F229</f>
        <v>0.2077866005894389</v>
      </c>
    </row>
    <row r="228" spans="1:8" x14ac:dyDescent="0.25">
      <c r="A228" s="81" t="s">
        <v>18</v>
      </c>
      <c r="B228" s="2">
        <v>17863</v>
      </c>
      <c r="C228" s="3">
        <v>3.492E-2</v>
      </c>
      <c r="D228" s="2">
        <v>7671</v>
      </c>
      <c r="E228" s="8">
        <v>3.5090000000000003E-2</v>
      </c>
      <c r="F228" s="7">
        <f t="shared" si="37"/>
        <v>25534</v>
      </c>
      <c r="G228" s="3">
        <v>3.4970000000000001E-2</v>
      </c>
      <c r="H228" s="15">
        <f>F228/F229</f>
        <v>0.4793227084154606</v>
      </c>
    </row>
    <row r="229" spans="1:8" ht="15.75" thickBot="1" x14ac:dyDescent="0.3">
      <c r="A229" s="82" t="s">
        <v>13</v>
      </c>
      <c r="B229" s="13">
        <v>36695</v>
      </c>
      <c r="C229" s="10">
        <v>3.6600000000000001E-2</v>
      </c>
      <c r="D229" s="13">
        <v>16576</v>
      </c>
      <c r="E229" s="11">
        <v>3.6569999999999998E-2</v>
      </c>
      <c r="F229" s="9">
        <f t="shared" si="37"/>
        <v>53271</v>
      </c>
      <c r="G229" s="10">
        <v>3.6589999999999998E-2</v>
      </c>
      <c r="H229" s="16">
        <f>F229/F229</f>
        <v>1</v>
      </c>
    </row>
    <row r="232" spans="1:8" ht="15.75" thickBot="1" x14ac:dyDescent="0.3">
      <c r="A232" s="79" t="s">
        <v>37</v>
      </c>
      <c r="B232" s="1"/>
      <c r="C232" s="1"/>
      <c r="D232" s="1"/>
      <c r="E232" s="1"/>
      <c r="F232" s="1"/>
      <c r="G232" s="1"/>
      <c r="H232" s="1"/>
    </row>
    <row r="233" spans="1:8" x14ac:dyDescent="0.25">
      <c r="A233" s="80" t="s">
        <v>15</v>
      </c>
      <c r="B233" s="12" t="s">
        <v>1</v>
      </c>
      <c r="C233" s="5" t="s">
        <v>2</v>
      </c>
      <c r="D233" s="12" t="s">
        <v>3</v>
      </c>
      <c r="E233" s="6" t="s">
        <v>2</v>
      </c>
      <c r="F233" s="4" t="s">
        <v>4</v>
      </c>
      <c r="G233" s="5" t="s">
        <v>5</v>
      </c>
      <c r="H233" s="14" t="s">
        <v>6</v>
      </c>
    </row>
    <row r="234" spans="1:8" x14ac:dyDescent="0.25">
      <c r="A234" s="81" t="s">
        <v>7</v>
      </c>
      <c r="B234" s="2">
        <v>2</v>
      </c>
      <c r="C234" s="3">
        <v>3.9379999999999998E-2</v>
      </c>
      <c r="D234" s="2">
        <v>1</v>
      </c>
      <c r="E234" s="8">
        <v>3.875E-2</v>
      </c>
      <c r="F234" s="7">
        <f t="shared" ref="F234:F240" si="38">D234+B234</f>
        <v>3</v>
      </c>
      <c r="G234" s="3">
        <v>3.9170000000000003E-2</v>
      </c>
      <c r="H234" s="15">
        <f>F234/F240</f>
        <v>6.7156160458452723E-5</v>
      </c>
    </row>
    <row r="235" spans="1:8" x14ac:dyDescent="0.25">
      <c r="A235" s="81" t="s">
        <v>8</v>
      </c>
      <c r="B235" s="2">
        <v>1447</v>
      </c>
      <c r="C235" s="3">
        <v>4.4200000000000003E-2</v>
      </c>
      <c r="D235" s="2">
        <v>629</v>
      </c>
      <c r="E235" s="8">
        <v>4.2450000000000002E-2</v>
      </c>
      <c r="F235" s="7">
        <f t="shared" si="38"/>
        <v>2076</v>
      </c>
      <c r="G235" s="3">
        <v>4.367E-2</v>
      </c>
      <c r="H235" s="15">
        <f>F235/F240</f>
        <v>4.6472063037249281E-2</v>
      </c>
    </row>
    <row r="236" spans="1:8" x14ac:dyDescent="0.25">
      <c r="A236" s="81" t="s">
        <v>9</v>
      </c>
      <c r="B236" s="2">
        <v>2780</v>
      </c>
      <c r="C236" s="3">
        <v>4.0050000000000002E-2</v>
      </c>
      <c r="D236" s="2">
        <v>740</v>
      </c>
      <c r="E236" s="8">
        <v>3.9620000000000002E-2</v>
      </c>
      <c r="F236" s="7">
        <f t="shared" si="38"/>
        <v>3520</v>
      </c>
      <c r="G236" s="3">
        <v>3.9960000000000002E-2</v>
      </c>
      <c r="H236" s="15">
        <f>F236/F240</f>
        <v>7.8796561604584522E-2</v>
      </c>
    </row>
    <row r="237" spans="1:8" x14ac:dyDescent="0.25">
      <c r="A237" s="81" t="s">
        <v>10</v>
      </c>
      <c r="B237" s="2">
        <v>6193</v>
      </c>
      <c r="C237" s="3">
        <v>3.7400000000000003E-2</v>
      </c>
      <c r="D237" s="2">
        <v>2451</v>
      </c>
      <c r="E237" s="8">
        <v>3.7699999999999997E-2</v>
      </c>
      <c r="F237" s="7">
        <f t="shared" si="38"/>
        <v>8644</v>
      </c>
      <c r="G237" s="3">
        <v>3.7479999999999999E-2</v>
      </c>
      <c r="H237" s="15">
        <f>F237/F240</f>
        <v>0.19349928366762179</v>
      </c>
    </row>
    <row r="238" spans="1:8" x14ac:dyDescent="0.25">
      <c r="A238" s="81" t="s">
        <v>11</v>
      </c>
      <c r="B238" s="2">
        <v>5959</v>
      </c>
      <c r="C238" s="3">
        <v>3.6049999999999999E-2</v>
      </c>
      <c r="D238" s="2">
        <v>3161</v>
      </c>
      <c r="E238" s="8">
        <v>3.6479999999999999E-2</v>
      </c>
      <c r="F238" s="7">
        <f t="shared" si="38"/>
        <v>9120</v>
      </c>
      <c r="G238" s="3">
        <v>3.6200000000000003E-2</v>
      </c>
      <c r="H238" s="15">
        <f>F238/F240</f>
        <v>0.20415472779369628</v>
      </c>
    </row>
    <row r="239" spans="1:8" x14ac:dyDescent="0.25">
      <c r="A239" s="81" t="s">
        <v>18</v>
      </c>
      <c r="B239" s="2">
        <v>14953</v>
      </c>
      <c r="C239" s="3">
        <v>3.465E-2</v>
      </c>
      <c r="D239" s="2">
        <v>6356</v>
      </c>
      <c r="E239" s="8">
        <v>3.4889999999999997E-2</v>
      </c>
      <c r="F239" s="7">
        <f t="shared" si="38"/>
        <v>21309</v>
      </c>
      <c r="G239" s="3">
        <v>3.4720000000000001E-2</v>
      </c>
      <c r="H239" s="15">
        <f>F239/F240</f>
        <v>0.47701020773638969</v>
      </c>
    </row>
    <row r="240" spans="1:8" ht="15.75" thickBot="1" x14ac:dyDescent="0.3">
      <c r="A240" s="82" t="s">
        <v>13</v>
      </c>
      <c r="B240" s="13">
        <v>31334</v>
      </c>
      <c r="C240" s="10">
        <v>3.6380000000000003E-2</v>
      </c>
      <c r="D240" s="13">
        <v>13338</v>
      </c>
      <c r="E240" s="11">
        <v>3.6400000000000002E-2</v>
      </c>
      <c r="F240" s="9">
        <f t="shared" si="38"/>
        <v>44672</v>
      </c>
      <c r="G240" s="10">
        <v>3.6389999999999999E-2</v>
      </c>
      <c r="H240" s="16">
        <f>F240/F240</f>
        <v>1</v>
      </c>
    </row>
    <row r="243" spans="1:8" ht="15.75" thickBot="1" x14ac:dyDescent="0.3">
      <c r="A243" s="79" t="s">
        <v>38</v>
      </c>
      <c r="B243" s="1"/>
      <c r="C243" s="1"/>
      <c r="D243" s="1"/>
      <c r="E243" s="1"/>
      <c r="F243" s="1"/>
      <c r="G243" s="1"/>
      <c r="H243" s="1"/>
    </row>
    <row r="244" spans="1:8" x14ac:dyDescent="0.25">
      <c r="A244" s="80" t="s">
        <v>15</v>
      </c>
      <c r="B244" s="12" t="s">
        <v>1</v>
      </c>
      <c r="C244" s="5" t="s">
        <v>2</v>
      </c>
      <c r="D244" s="12" t="s">
        <v>3</v>
      </c>
      <c r="E244" s="6" t="s">
        <v>2</v>
      </c>
      <c r="F244" s="4" t="s">
        <v>4</v>
      </c>
      <c r="G244" s="5" t="s">
        <v>5</v>
      </c>
      <c r="H244" s="14" t="s">
        <v>6</v>
      </c>
    </row>
    <row r="245" spans="1:8" x14ac:dyDescent="0.25">
      <c r="A245" s="81" t="s">
        <v>7</v>
      </c>
      <c r="B245" s="2">
        <v>7</v>
      </c>
      <c r="C245" s="3">
        <v>4.018E-2</v>
      </c>
      <c r="D245" s="2">
        <v>2</v>
      </c>
      <c r="E245" s="8">
        <v>4.3749999999999997E-2</v>
      </c>
      <c r="F245" s="7">
        <f t="shared" ref="F245:F251" si="39">D245+B245</f>
        <v>9</v>
      </c>
      <c r="G245" s="3">
        <v>4.0969999999999999E-2</v>
      </c>
      <c r="H245" s="15">
        <f>F245/F251</f>
        <v>1.9383601473153711E-4</v>
      </c>
    </row>
    <row r="246" spans="1:8" x14ac:dyDescent="0.25">
      <c r="A246" s="81" t="s">
        <v>8</v>
      </c>
      <c r="B246" s="2">
        <v>1629</v>
      </c>
      <c r="C246" s="3">
        <v>4.4240000000000002E-2</v>
      </c>
      <c r="D246" s="2">
        <v>529</v>
      </c>
      <c r="E246" s="8">
        <v>4.2189999999999998E-2</v>
      </c>
      <c r="F246" s="7">
        <f t="shared" si="39"/>
        <v>2158</v>
      </c>
      <c r="G246" s="3">
        <v>4.3740000000000001E-2</v>
      </c>
      <c r="H246" s="15">
        <f>F246/F251</f>
        <v>4.6477568865628566E-2</v>
      </c>
    </row>
    <row r="247" spans="1:8" x14ac:dyDescent="0.25">
      <c r="A247" s="81" t="s">
        <v>9</v>
      </c>
      <c r="B247" s="2">
        <v>2803</v>
      </c>
      <c r="C247" s="3">
        <v>4.002E-2</v>
      </c>
      <c r="D247" s="2">
        <v>827</v>
      </c>
      <c r="E247" s="8">
        <v>3.9660000000000001E-2</v>
      </c>
      <c r="F247" s="7">
        <f t="shared" si="39"/>
        <v>3630</v>
      </c>
      <c r="G247" s="3">
        <v>3.9940000000000003E-2</v>
      </c>
      <c r="H247" s="15">
        <f>F247/F251</f>
        <v>7.8180525941719967E-2</v>
      </c>
    </row>
    <row r="248" spans="1:8" x14ac:dyDescent="0.25">
      <c r="A248" s="81" t="s">
        <v>10</v>
      </c>
      <c r="B248" s="2">
        <v>6164</v>
      </c>
      <c r="C248" s="3">
        <v>3.7510000000000002E-2</v>
      </c>
      <c r="D248" s="2">
        <v>2515</v>
      </c>
      <c r="E248" s="8">
        <v>3.764E-2</v>
      </c>
      <c r="F248" s="7">
        <f t="shared" si="39"/>
        <v>8679</v>
      </c>
      <c r="G248" s="3">
        <v>3.755E-2</v>
      </c>
      <c r="H248" s="15">
        <f>F248/F251</f>
        <v>0.1869225302061123</v>
      </c>
    </row>
    <row r="249" spans="1:8" x14ac:dyDescent="0.25">
      <c r="A249" s="81" t="s">
        <v>11</v>
      </c>
      <c r="B249" s="2">
        <v>6114</v>
      </c>
      <c r="C249" s="3">
        <v>3.5979999999999998E-2</v>
      </c>
      <c r="D249" s="2">
        <v>3339</v>
      </c>
      <c r="E249" s="8">
        <v>3.6519999999999997E-2</v>
      </c>
      <c r="F249" s="7">
        <f t="shared" si="39"/>
        <v>9453</v>
      </c>
      <c r="G249" s="3">
        <v>3.6170000000000001E-2</v>
      </c>
      <c r="H249" s="15">
        <f>F249/F251</f>
        <v>0.2035924274730245</v>
      </c>
    </row>
    <row r="250" spans="1:8" x14ac:dyDescent="0.25">
      <c r="A250" s="81" t="s">
        <v>18</v>
      </c>
      <c r="B250" s="2">
        <v>15640</v>
      </c>
      <c r="C250" s="3">
        <v>3.465E-2</v>
      </c>
      <c r="D250" s="2">
        <v>6862</v>
      </c>
      <c r="E250" s="8">
        <v>3.4849999999999999E-2</v>
      </c>
      <c r="F250" s="7">
        <f t="shared" si="39"/>
        <v>22502</v>
      </c>
      <c r="G250" s="3">
        <v>3.4709999999999998E-2</v>
      </c>
      <c r="H250" s="15">
        <f>F250/F251</f>
        <v>0.48463311149878313</v>
      </c>
    </row>
    <row r="251" spans="1:8" ht="15.75" thickBot="1" x14ac:dyDescent="0.3">
      <c r="A251" s="82" t="s">
        <v>13</v>
      </c>
      <c r="B251" s="13">
        <v>32357</v>
      </c>
      <c r="C251" s="10">
        <v>3.6400000000000002E-2</v>
      </c>
      <c r="D251" s="13">
        <v>14074</v>
      </c>
      <c r="E251" s="11">
        <v>3.6299999999999999E-2</v>
      </c>
      <c r="F251" s="9">
        <f t="shared" si="39"/>
        <v>46431</v>
      </c>
      <c r="G251" s="10">
        <v>3.637E-2</v>
      </c>
      <c r="H251" s="16">
        <f>F251/F251</f>
        <v>1</v>
      </c>
    </row>
    <row r="254" spans="1:8" ht="15.75" thickBot="1" x14ac:dyDescent="0.3">
      <c r="A254" s="79" t="s">
        <v>39</v>
      </c>
      <c r="B254" s="1"/>
      <c r="C254" s="1"/>
      <c r="D254" s="1"/>
      <c r="E254" s="1"/>
      <c r="F254" s="1"/>
      <c r="G254" s="1"/>
      <c r="H254" s="1"/>
    </row>
    <row r="255" spans="1:8" x14ac:dyDescent="0.25">
      <c r="A255" s="80" t="s">
        <v>15</v>
      </c>
      <c r="B255" s="12" t="s">
        <v>1</v>
      </c>
      <c r="C255" s="5" t="s">
        <v>2</v>
      </c>
      <c r="D255" s="12" t="s">
        <v>3</v>
      </c>
      <c r="E255" s="6" t="s">
        <v>2</v>
      </c>
      <c r="F255" s="4" t="s">
        <v>4</v>
      </c>
      <c r="G255" s="5" t="s">
        <v>5</v>
      </c>
      <c r="H255" s="14" t="s">
        <v>6</v>
      </c>
    </row>
    <row r="256" spans="1:8" x14ac:dyDescent="0.25">
      <c r="A256" s="81" t="s">
        <v>7</v>
      </c>
      <c r="B256" s="2">
        <v>7</v>
      </c>
      <c r="C256" s="3">
        <v>3.9820000000000001E-2</v>
      </c>
      <c r="D256" s="2">
        <v>2</v>
      </c>
      <c r="E256" s="8">
        <v>3.6880000000000003E-2</v>
      </c>
      <c r="F256" s="7">
        <f t="shared" ref="F256:F262" si="40">D256+B256</f>
        <v>9</v>
      </c>
      <c r="G256" s="3">
        <v>4.0969999999999999E-2</v>
      </c>
      <c r="H256" s="15">
        <f>F256/F262</f>
        <v>1.7569889114477588E-4</v>
      </c>
    </row>
    <row r="257" spans="1:8" x14ac:dyDescent="0.25">
      <c r="A257" s="81" t="s">
        <v>8</v>
      </c>
      <c r="B257" s="2">
        <v>1564</v>
      </c>
      <c r="C257" s="3">
        <v>4.4490000000000002E-2</v>
      </c>
      <c r="D257" s="2">
        <v>519</v>
      </c>
      <c r="E257" s="8">
        <v>4.1399999999999999E-2</v>
      </c>
      <c r="F257" s="7">
        <f t="shared" si="40"/>
        <v>2083</v>
      </c>
      <c r="G257" s="3">
        <v>4.3740000000000001E-2</v>
      </c>
      <c r="H257" s="15">
        <f>F257/F262</f>
        <v>4.0664532250507576E-2</v>
      </c>
    </row>
    <row r="258" spans="1:8" x14ac:dyDescent="0.25">
      <c r="A258" s="81" t="s">
        <v>9</v>
      </c>
      <c r="B258" s="2">
        <v>2898</v>
      </c>
      <c r="C258" s="3">
        <v>4.0070000000000001E-2</v>
      </c>
      <c r="D258" s="2">
        <v>931</v>
      </c>
      <c r="E258" s="8">
        <v>3.875E-2</v>
      </c>
      <c r="F258" s="7">
        <f t="shared" si="40"/>
        <v>3829</v>
      </c>
      <c r="G258" s="3">
        <v>3.9940000000000003E-2</v>
      </c>
      <c r="H258" s="15">
        <f>F258/F262</f>
        <v>7.4750117132594093E-2</v>
      </c>
    </row>
    <row r="259" spans="1:8" x14ac:dyDescent="0.25">
      <c r="A259" s="81" t="s">
        <v>10</v>
      </c>
      <c r="B259" s="2">
        <v>6232</v>
      </c>
      <c r="C259" s="3">
        <v>3.7330000000000002E-2</v>
      </c>
      <c r="D259" s="2">
        <v>3156</v>
      </c>
      <c r="E259" s="8">
        <v>3.7190000000000001E-2</v>
      </c>
      <c r="F259" s="7">
        <f t="shared" si="40"/>
        <v>9388</v>
      </c>
      <c r="G259" s="3">
        <v>3.755E-2</v>
      </c>
      <c r="H259" s="15">
        <f>F259/F262</f>
        <v>0.18327346556301732</v>
      </c>
    </row>
    <row r="260" spans="1:8" x14ac:dyDescent="0.25">
      <c r="A260" s="81" t="s">
        <v>11</v>
      </c>
      <c r="B260" s="2">
        <v>6381</v>
      </c>
      <c r="C260" s="3">
        <v>3.5720000000000002E-2</v>
      </c>
      <c r="D260" s="2">
        <v>4268</v>
      </c>
      <c r="E260" s="8">
        <v>3.603E-2</v>
      </c>
      <c r="F260" s="7">
        <f t="shared" si="40"/>
        <v>10649</v>
      </c>
      <c r="G260" s="3">
        <v>3.6170000000000001E-2</v>
      </c>
      <c r="H260" s="15">
        <f>F260/F262</f>
        <v>0.20789083242230205</v>
      </c>
    </row>
    <row r="261" spans="1:8" x14ac:dyDescent="0.25">
      <c r="A261" s="81" t="s">
        <v>18</v>
      </c>
      <c r="B261" s="2">
        <v>16224</v>
      </c>
      <c r="C261" s="3">
        <v>3.4389999999999997E-2</v>
      </c>
      <c r="D261" s="2">
        <v>9042</v>
      </c>
      <c r="E261" s="8">
        <v>3.4419999999999999E-2</v>
      </c>
      <c r="F261" s="7">
        <f t="shared" si="40"/>
        <v>25266</v>
      </c>
      <c r="G261" s="3">
        <v>3.4709999999999998E-2</v>
      </c>
      <c r="H261" s="15">
        <f>F261/F262</f>
        <v>0.49324535374043416</v>
      </c>
    </row>
    <row r="262" spans="1:8" ht="15.75" thickBot="1" x14ac:dyDescent="0.3">
      <c r="A262" s="82" t="s">
        <v>13</v>
      </c>
      <c r="B262" s="13">
        <v>33306</v>
      </c>
      <c r="C262" s="10">
        <v>3.6159999999999998E-2</v>
      </c>
      <c r="D262" s="13">
        <v>17918</v>
      </c>
      <c r="E262" s="11">
        <v>3.5720000000000002E-2</v>
      </c>
      <c r="F262" s="9">
        <f t="shared" si="40"/>
        <v>51224</v>
      </c>
      <c r="G262" s="10">
        <v>3.637E-2</v>
      </c>
      <c r="H262" s="16">
        <f>F262/F262</f>
        <v>1</v>
      </c>
    </row>
    <row r="265" spans="1:8" ht="15.75" thickBot="1" x14ac:dyDescent="0.3">
      <c r="A265" s="79" t="s">
        <v>40</v>
      </c>
      <c r="B265" s="1"/>
      <c r="C265" s="1"/>
      <c r="D265" s="1"/>
      <c r="E265" s="1"/>
      <c r="F265" s="1"/>
      <c r="G265" s="1"/>
      <c r="H265" s="1"/>
    </row>
    <row r="266" spans="1:8" x14ac:dyDescent="0.25">
      <c r="A266" s="80" t="s">
        <v>15</v>
      </c>
      <c r="B266" s="12" t="s">
        <v>1</v>
      </c>
      <c r="C266" s="5" t="s">
        <v>2</v>
      </c>
      <c r="D266" s="12" t="s">
        <v>3</v>
      </c>
      <c r="E266" s="6" t="s">
        <v>2</v>
      </c>
      <c r="F266" s="4" t="s">
        <v>4</v>
      </c>
      <c r="G266" s="5" t="s">
        <v>5</v>
      </c>
      <c r="H266" s="14" t="s">
        <v>6</v>
      </c>
    </row>
    <row r="267" spans="1:8" x14ac:dyDescent="0.25">
      <c r="A267" s="81" t="s">
        <v>7</v>
      </c>
      <c r="B267" s="20">
        <v>0</v>
      </c>
      <c r="C267" s="21" t="s">
        <v>41</v>
      </c>
      <c r="D267" s="20">
        <v>0</v>
      </c>
      <c r="E267" s="22" t="s">
        <v>41</v>
      </c>
      <c r="F267" s="23">
        <f t="shared" ref="F267" si="41">D267+B267</f>
        <v>0</v>
      </c>
      <c r="G267" s="21" t="s">
        <v>41</v>
      </c>
      <c r="H267" s="24">
        <v>0</v>
      </c>
    </row>
    <row r="268" spans="1:8" x14ac:dyDescent="0.25">
      <c r="A268" s="81" t="s">
        <v>8</v>
      </c>
      <c r="B268" s="20">
        <v>1172</v>
      </c>
      <c r="C268" s="21">
        <v>4.428E-2</v>
      </c>
      <c r="D268" s="20">
        <v>427</v>
      </c>
      <c r="E268" s="22">
        <v>4.2189999999999998E-2</v>
      </c>
      <c r="F268" s="23">
        <v>1599</v>
      </c>
      <c r="G268" s="21">
        <v>4.3729999999999998E-2</v>
      </c>
      <c r="H268" s="24">
        <f>F268/F273</f>
        <v>4.1069502234550775E-2</v>
      </c>
    </row>
    <row r="269" spans="1:8" x14ac:dyDescent="0.25">
      <c r="A269" s="81" t="s">
        <v>9</v>
      </c>
      <c r="B269" s="20">
        <v>2156</v>
      </c>
      <c r="C269" s="21">
        <v>3.9719999999999998E-2</v>
      </c>
      <c r="D269" s="20">
        <v>711</v>
      </c>
      <c r="E269" s="22">
        <v>3.9469999999999998E-2</v>
      </c>
      <c r="F269" s="23">
        <v>2867</v>
      </c>
      <c r="G269" s="21">
        <v>3.9660000000000001E-2</v>
      </c>
      <c r="H269" s="24">
        <f>F269/F273</f>
        <v>7.3637437715107612E-2</v>
      </c>
    </row>
    <row r="270" spans="1:8" x14ac:dyDescent="0.25">
      <c r="A270" s="81" t="s">
        <v>10</v>
      </c>
      <c r="B270" s="20">
        <v>4893</v>
      </c>
      <c r="C270" s="21">
        <v>3.7069999999999999E-2</v>
      </c>
      <c r="D270" s="20">
        <v>2149</v>
      </c>
      <c r="E270" s="22">
        <v>3.7449999999999997E-2</v>
      </c>
      <c r="F270" s="23">
        <v>7042</v>
      </c>
      <c r="G270" s="21">
        <v>3.7179999999999998E-2</v>
      </c>
      <c r="H270" s="24">
        <f>F270/F273</f>
        <v>0.18087019057892845</v>
      </c>
    </row>
    <row r="271" spans="1:8" x14ac:dyDescent="0.25">
      <c r="A271" s="81" t="s">
        <v>11</v>
      </c>
      <c r="B271" s="20">
        <v>4909</v>
      </c>
      <c r="C271" s="21">
        <v>3.5700000000000003E-2</v>
      </c>
      <c r="D271" s="20">
        <v>2977</v>
      </c>
      <c r="E271" s="22">
        <v>3.5970000000000002E-2</v>
      </c>
      <c r="F271" s="23">
        <v>7886</v>
      </c>
      <c r="G271" s="21">
        <v>3.5799999999999998E-2</v>
      </c>
      <c r="H271" s="24">
        <f>F271/F273</f>
        <v>0.20254790157702779</v>
      </c>
    </row>
    <row r="272" spans="1:8" x14ac:dyDescent="0.25">
      <c r="A272" s="81" t="s">
        <v>18</v>
      </c>
      <c r="B272" s="20">
        <v>12856</v>
      </c>
      <c r="C272" s="21">
        <v>3.4259999999999999E-2</v>
      </c>
      <c r="D272" s="20">
        <v>6684</v>
      </c>
      <c r="E272" s="22">
        <v>3.4299999999999997E-2</v>
      </c>
      <c r="F272" s="23">
        <v>19540</v>
      </c>
      <c r="G272" s="21">
        <v>3.4279999999999998E-2</v>
      </c>
      <c r="H272" s="24">
        <f>F272/F273</f>
        <v>0.50187496789438535</v>
      </c>
    </row>
    <row r="273" spans="1:8" ht="15.75" thickBot="1" x14ac:dyDescent="0.3">
      <c r="A273" s="82" t="s">
        <v>13</v>
      </c>
      <c r="B273" s="25">
        <v>25986</v>
      </c>
      <c r="C273" s="26">
        <v>3.5970000000000002E-2</v>
      </c>
      <c r="D273" s="25">
        <v>12948</v>
      </c>
      <c r="E273" s="27">
        <v>3.5749999999999997E-2</v>
      </c>
      <c r="F273" s="28">
        <v>38934</v>
      </c>
      <c r="G273" s="26">
        <v>3.5900000000000001E-2</v>
      </c>
      <c r="H273" s="29">
        <f>F273/F273</f>
        <v>1</v>
      </c>
    </row>
    <row r="276" spans="1:8" s="1" customFormat="1" ht="15.75" thickBot="1" x14ac:dyDescent="0.3">
      <c r="A276" s="79" t="s">
        <v>42</v>
      </c>
    </row>
    <row r="277" spans="1:8" s="1" customFormat="1" x14ac:dyDescent="0.25">
      <c r="A277" s="80" t="s">
        <v>15</v>
      </c>
      <c r="B277" s="12" t="s">
        <v>1</v>
      </c>
      <c r="C277" s="5" t="s">
        <v>2</v>
      </c>
      <c r="D277" s="12" t="s">
        <v>3</v>
      </c>
      <c r="E277" s="6" t="s">
        <v>2</v>
      </c>
      <c r="F277" s="4" t="s">
        <v>4</v>
      </c>
      <c r="G277" s="5" t="s">
        <v>5</v>
      </c>
      <c r="H277" s="14" t="s">
        <v>6</v>
      </c>
    </row>
    <row r="278" spans="1:8" s="1" customFormat="1" x14ac:dyDescent="0.25">
      <c r="A278" s="81" t="s">
        <v>7</v>
      </c>
      <c r="B278" s="20">
        <v>0</v>
      </c>
      <c r="C278" s="21" t="s">
        <v>41</v>
      </c>
      <c r="D278" s="20">
        <v>1</v>
      </c>
      <c r="E278" s="22">
        <v>2.8750000000000001E-2</v>
      </c>
      <c r="F278" s="23">
        <f t="shared" ref="F278:F284" si="42">D278+B278</f>
        <v>1</v>
      </c>
      <c r="G278" s="21">
        <v>2.8750000000000001E-2</v>
      </c>
      <c r="H278" s="24">
        <f>F278/F283</f>
        <v>4.0761423388904738E-5</v>
      </c>
    </row>
    <row r="279" spans="1:8" s="1" customFormat="1" x14ac:dyDescent="0.25">
      <c r="A279" s="81" t="s">
        <v>8</v>
      </c>
      <c r="B279" s="20">
        <v>1474</v>
      </c>
      <c r="C279" s="21">
        <v>4.4159999999999998E-2</v>
      </c>
      <c r="D279" s="20">
        <v>504</v>
      </c>
      <c r="E279" s="22">
        <v>4.1059999999999999E-2</v>
      </c>
      <c r="F279" s="23">
        <f t="shared" si="42"/>
        <v>1978</v>
      </c>
      <c r="G279" s="21">
        <v>4.3369999999999999E-2</v>
      </c>
      <c r="H279" s="24">
        <f>F279/F284</f>
        <v>4.0090802221411488E-2</v>
      </c>
    </row>
    <row r="280" spans="1:8" s="1" customFormat="1" x14ac:dyDescent="0.25">
      <c r="A280" s="81" t="s">
        <v>9</v>
      </c>
      <c r="B280" s="20">
        <v>3038</v>
      </c>
      <c r="C280" s="21">
        <v>3.8539999999999998E-2</v>
      </c>
      <c r="D280" s="20">
        <v>773</v>
      </c>
      <c r="E280" s="22">
        <v>3.8670000000000003E-2</v>
      </c>
      <c r="F280" s="23">
        <f t="shared" si="42"/>
        <v>3811</v>
      </c>
      <c r="G280" s="21">
        <v>3.8559999999999997E-2</v>
      </c>
      <c r="H280" s="24">
        <f>F280/F284</f>
        <v>7.724269325874579E-2</v>
      </c>
    </row>
    <row r="281" spans="1:8" s="1" customFormat="1" x14ac:dyDescent="0.25">
      <c r="A281" s="81" t="s">
        <v>10</v>
      </c>
      <c r="B281" s="20">
        <v>6474</v>
      </c>
      <c r="C281" s="21">
        <v>3.6179999999999997E-2</v>
      </c>
      <c r="D281" s="20">
        <v>2611</v>
      </c>
      <c r="E281" s="22">
        <v>3.6700000000000003E-2</v>
      </c>
      <c r="F281" s="23">
        <f t="shared" si="42"/>
        <v>9085</v>
      </c>
      <c r="G281" s="21">
        <v>3.6330000000000001E-2</v>
      </c>
      <c r="H281" s="24">
        <f>F281/F284</f>
        <v>0.18413798694718067</v>
      </c>
    </row>
    <row r="282" spans="1:8" s="1" customFormat="1" x14ac:dyDescent="0.25">
      <c r="A282" s="81" t="s">
        <v>11</v>
      </c>
      <c r="B282" s="20">
        <v>6427</v>
      </c>
      <c r="C282" s="21">
        <v>3.4860000000000002E-2</v>
      </c>
      <c r="D282" s="20">
        <v>3503</v>
      </c>
      <c r="E282" s="22">
        <v>3.5459999999999998E-2</v>
      </c>
      <c r="F282" s="23">
        <f t="shared" si="42"/>
        <v>9930</v>
      </c>
      <c r="G282" s="21">
        <v>3.5069999999999997E-2</v>
      </c>
      <c r="H282" s="24">
        <f>F282/F284</f>
        <v>0.20126474522680288</v>
      </c>
    </row>
    <row r="283" spans="1:8" s="1" customFormat="1" x14ac:dyDescent="0.25">
      <c r="A283" s="81" t="s">
        <v>18</v>
      </c>
      <c r="B283" s="20">
        <v>16293</v>
      </c>
      <c r="C283" s="21">
        <v>3.3550000000000003E-2</v>
      </c>
      <c r="D283" s="20">
        <v>8240</v>
      </c>
      <c r="E283" s="22">
        <v>3.3709999999999997E-2</v>
      </c>
      <c r="F283" s="23">
        <f t="shared" si="42"/>
        <v>24533</v>
      </c>
      <c r="G283" s="21">
        <v>3.3599999999999998E-2</v>
      </c>
      <c r="H283" s="24">
        <f>F283/F284</f>
        <v>0.49724350399286554</v>
      </c>
    </row>
    <row r="284" spans="1:8" s="1" customFormat="1" ht="15.75" thickBot="1" x14ac:dyDescent="0.3">
      <c r="A284" s="82" t="s">
        <v>13</v>
      </c>
      <c r="B284" s="25">
        <v>33706</v>
      </c>
      <c r="C284" s="26">
        <v>3.5220000000000001E-2</v>
      </c>
      <c r="D284" s="25">
        <v>15632</v>
      </c>
      <c r="E284" s="27">
        <v>3.508E-2</v>
      </c>
      <c r="F284" s="28">
        <f t="shared" si="42"/>
        <v>49338</v>
      </c>
      <c r="G284" s="26">
        <v>3.5180000000000003E-2</v>
      </c>
      <c r="H284" s="29">
        <f>F284/F284</f>
        <v>1</v>
      </c>
    </row>
    <row r="287" spans="1:8" ht="15.75" thickBot="1" x14ac:dyDescent="0.3">
      <c r="A287" s="79" t="s">
        <v>43</v>
      </c>
      <c r="B287" s="1"/>
      <c r="C287" s="1"/>
      <c r="D287" s="1"/>
      <c r="E287" s="1"/>
      <c r="F287" s="1"/>
      <c r="G287" s="1"/>
      <c r="H287" s="1"/>
    </row>
    <row r="288" spans="1:8" x14ac:dyDescent="0.25">
      <c r="A288" s="80" t="s">
        <v>15</v>
      </c>
      <c r="B288" s="12" t="s">
        <v>1</v>
      </c>
      <c r="C288" s="5" t="s">
        <v>2</v>
      </c>
      <c r="D288" s="12" t="s">
        <v>3</v>
      </c>
      <c r="E288" s="6" t="s">
        <v>2</v>
      </c>
      <c r="F288" s="4" t="s">
        <v>4</v>
      </c>
      <c r="G288" s="5" t="s">
        <v>5</v>
      </c>
      <c r="H288" s="14" t="s">
        <v>6</v>
      </c>
    </row>
    <row r="289" spans="1:8" x14ac:dyDescent="0.25">
      <c r="A289" s="81" t="s">
        <v>8</v>
      </c>
      <c r="B289" s="20">
        <v>1526</v>
      </c>
      <c r="C289" s="21">
        <v>4.2209999999999998E-2</v>
      </c>
      <c r="D289" s="20">
        <v>466</v>
      </c>
      <c r="E289" s="22">
        <v>4.0370000000000003E-2</v>
      </c>
      <c r="F289" s="23">
        <f t="shared" ref="F289:F294" si="43">D289+B289</f>
        <v>1992</v>
      </c>
      <c r="G289" s="21">
        <v>4.1779999999999998E-2</v>
      </c>
      <c r="H289" s="24">
        <f>F289/F294</f>
        <v>3.8284868636005456E-2</v>
      </c>
    </row>
    <row r="290" spans="1:8" x14ac:dyDescent="0.25">
      <c r="A290" s="81" t="s">
        <v>9</v>
      </c>
      <c r="B290" s="20">
        <v>3117</v>
      </c>
      <c r="C290" s="21">
        <v>3.6810000000000002E-2</v>
      </c>
      <c r="D290" s="20">
        <v>730</v>
      </c>
      <c r="E290" s="22">
        <v>3.739E-2</v>
      </c>
      <c r="F290" s="23">
        <f t="shared" si="43"/>
        <v>3847</v>
      </c>
      <c r="G290" s="21">
        <v>3.6920000000000001E-2</v>
      </c>
      <c r="H290" s="24">
        <f>F290/F294</f>
        <v>7.3936691587707326E-2</v>
      </c>
    </row>
    <row r="291" spans="1:8" x14ac:dyDescent="0.25">
      <c r="A291" s="81" t="s">
        <v>10</v>
      </c>
      <c r="B291" s="20">
        <v>7088</v>
      </c>
      <c r="C291" s="21">
        <v>3.4950000000000002E-2</v>
      </c>
      <c r="D291" s="20">
        <v>2433</v>
      </c>
      <c r="E291" s="22">
        <v>3.5430000000000003E-2</v>
      </c>
      <c r="F291" s="23">
        <f t="shared" si="43"/>
        <v>9521</v>
      </c>
      <c r="G291" s="21">
        <v>3.5069999999999997E-2</v>
      </c>
      <c r="H291" s="24">
        <f>F291/F294</f>
        <v>0.18298706540331725</v>
      </c>
    </row>
    <row r="292" spans="1:8" x14ac:dyDescent="0.25">
      <c r="A292" s="81" t="s">
        <v>11</v>
      </c>
      <c r="B292" s="20">
        <v>7045</v>
      </c>
      <c r="C292" s="21">
        <v>3.3399999999999999E-2</v>
      </c>
      <c r="D292" s="20">
        <v>3233</v>
      </c>
      <c r="E292" s="22">
        <v>3.406E-2</v>
      </c>
      <c r="F292" s="23">
        <f t="shared" si="43"/>
        <v>10278</v>
      </c>
      <c r="G292" s="21">
        <v>3.3610000000000001E-2</v>
      </c>
      <c r="H292" s="24">
        <f>F292/F294</f>
        <v>0.19753608425746189</v>
      </c>
    </row>
    <row r="293" spans="1:8" x14ac:dyDescent="0.25">
      <c r="A293" s="81" t="s">
        <v>18</v>
      </c>
      <c r="B293" s="20">
        <v>18303</v>
      </c>
      <c r="C293" s="21">
        <v>3.2250000000000001E-2</v>
      </c>
      <c r="D293" s="20">
        <v>8090</v>
      </c>
      <c r="E293" s="22">
        <v>3.2300000000000002E-2</v>
      </c>
      <c r="F293" s="23">
        <f t="shared" si="43"/>
        <v>26393</v>
      </c>
      <c r="G293" s="21">
        <v>3.2259999999999997E-2</v>
      </c>
      <c r="H293" s="24">
        <f>F293/F294</f>
        <v>0.50725529011550807</v>
      </c>
    </row>
    <row r="294" spans="1:8" ht="15.75" thickBot="1" x14ac:dyDescent="0.3">
      <c r="A294" s="82" t="s">
        <v>13</v>
      </c>
      <c r="B294" s="25">
        <v>37079</v>
      </c>
      <c r="C294" s="26">
        <v>3.3779999999999998E-2</v>
      </c>
      <c r="D294" s="25">
        <v>14952</v>
      </c>
      <c r="E294" s="27">
        <v>3.3689999999999998E-2</v>
      </c>
      <c r="F294" s="28">
        <f t="shared" si="43"/>
        <v>52031</v>
      </c>
      <c r="G294" s="26">
        <v>3.3750000000000002E-2</v>
      </c>
      <c r="H294" s="29">
        <f>F294/F294</f>
        <v>1</v>
      </c>
    </row>
    <row r="297" spans="1:8" s="1" customFormat="1" ht="15.75" thickBot="1" x14ac:dyDescent="0.3">
      <c r="A297" s="79" t="s">
        <v>44</v>
      </c>
    </row>
    <row r="298" spans="1:8" s="1" customFormat="1" x14ac:dyDescent="0.25">
      <c r="A298" s="80" t="s">
        <v>15</v>
      </c>
      <c r="B298" s="12" t="s">
        <v>1</v>
      </c>
      <c r="C298" s="5" t="s">
        <v>2</v>
      </c>
      <c r="D298" s="12" t="s">
        <v>3</v>
      </c>
      <c r="E298" s="6" t="s">
        <v>2</v>
      </c>
      <c r="F298" s="4" t="s">
        <v>4</v>
      </c>
      <c r="G298" s="5" t="s">
        <v>5</v>
      </c>
      <c r="H298" s="14" t="s">
        <v>6</v>
      </c>
    </row>
    <row r="299" spans="1:8" s="1" customFormat="1" x14ac:dyDescent="0.25">
      <c r="A299" s="81" t="s">
        <v>8</v>
      </c>
      <c r="B299" s="20">
        <v>963</v>
      </c>
      <c r="C299" s="21">
        <v>3.8719999999999997E-2</v>
      </c>
      <c r="D299" s="20">
        <v>255</v>
      </c>
      <c r="E299" s="22">
        <v>3.789E-2</v>
      </c>
      <c r="F299" s="23">
        <f t="shared" ref="F299:F304" si="44">D299+B299</f>
        <v>1218</v>
      </c>
      <c r="G299" s="21">
        <v>4.1779999999999998E-2</v>
      </c>
      <c r="H299" s="24">
        <f>F299/F304</f>
        <v>2.784E-2</v>
      </c>
    </row>
    <row r="300" spans="1:8" s="1" customFormat="1" x14ac:dyDescent="0.25">
      <c r="A300" s="81" t="s">
        <v>9</v>
      </c>
      <c r="B300" s="20">
        <v>2464</v>
      </c>
      <c r="C300" s="21">
        <v>3.6089999999999997E-2</v>
      </c>
      <c r="D300" s="20">
        <v>472</v>
      </c>
      <c r="E300" s="22">
        <v>3.6310000000000002E-2</v>
      </c>
      <c r="F300" s="23">
        <f t="shared" si="44"/>
        <v>2936</v>
      </c>
      <c r="G300" s="21">
        <v>3.6920000000000001E-2</v>
      </c>
      <c r="H300" s="24">
        <f>F300/F304</f>
        <v>6.7108571428571434E-2</v>
      </c>
    </row>
    <row r="301" spans="1:8" s="1" customFormat="1" x14ac:dyDescent="0.25">
      <c r="A301" s="81" t="s">
        <v>10</v>
      </c>
      <c r="B301" s="20">
        <v>6499</v>
      </c>
      <c r="C301" s="21">
        <v>3.4360000000000002E-2</v>
      </c>
      <c r="D301" s="20">
        <v>1756</v>
      </c>
      <c r="E301" s="22">
        <v>3.4200000000000001E-2</v>
      </c>
      <c r="F301" s="23">
        <f t="shared" si="44"/>
        <v>8255</v>
      </c>
      <c r="G301" s="21">
        <v>3.5069999999999997E-2</v>
      </c>
      <c r="H301" s="24">
        <f>F301/F304</f>
        <v>0.18868571428571429</v>
      </c>
    </row>
    <row r="302" spans="1:8" s="1" customFormat="1" x14ac:dyDescent="0.25">
      <c r="A302" s="81" t="s">
        <v>11</v>
      </c>
      <c r="B302" s="20">
        <v>6423</v>
      </c>
      <c r="C302" s="21">
        <v>3.2969999999999999E-2</v>
      </c>
      <c r="D302" s="20">
        <v>2643</v>
      </c>
      <c r="E302" s="22">
        <v>3.2820000000000002E-2</v>
      </c>
      <c r="F302" s="23">
        <f t="shared" si="44"/>
        <v>9066</v>
      </c>
      <c r="G302" s="21">
        <v>3.3610000000000001E-2</v>
      </c>
      <c r="H302" s="24">
        <f>F302/F304</f>
        <v>0.20722285714285715</v>
      </c>
    </row>
    <row r="303" spans="1:8" s="1" customFormat="1" x14ac:dyDescent="0.25">
      <c r="A303" s="81" t="s">
        <v>18</v>
      </c>
      <c r="B303" s="20">
        <v>15829</v>
      </c>
      <c r="C303" s="21">
        <v>3.1739999999999997E-2</v>
      </c>
      <c r="D303" s="20">
        <v>6446</v>
      </c>
      <c r="E303" s="22">
        <v>3.116E-2</v>
      </c>
      <c r="F303" s="23">
        <f t="shared" si="44"/>
        <v>22275</v>
      </c>
      <c r="G303" s="21">
        <v>3.2259999999999997E-2</v>
      </c>
      <c r="H303" s="24">
        <f>F303/F304</f>
        <v>0.50914285714285712</v>
      </c>
    </row>
    <row r="304" spans="1:8" s="1" customFormat="1" ht="15.75" thickBot="1" x14ac:dyDescent="0.3">
      <c r="A304" s="82" t="s">
        <v>13</v>
      </c>
      <c r="B304" s="25">
        <v>32178</v>
      </c>
      <c r="C304" s="26">
        <v>3.3059999999999999E-2</v>
      </c>
      <c r="D304" s="25">
        <v>11572</v>
      </c>
      <c r="E304" s="27">
        <v>3.236E-2</v>
      </c>
      <c r="F304" s="28">
        <f t="shared" si="44"/>
        <v>43750</v>
      </c>
      <c r="G304" s="26">
        <v>3.3750000000000002E-2</v>
      </c>
      <c r="H304" s="29">
        <f>F304/F304</f>
        <v>1</v>
      </c>
    </row>
    <row r="307" spans="1:8" s="1" customFormat="1" ht="15.75" thickBot="1" x14ac:dyDescent="0.3">
      <c r="A307" s="79" t="s">
        <v>45</v>
      </c>
    </row>
    <row r="308" spans="1:8" s="1" customFormat="1" x14ac:dyDescent="0.25">
      <c r="A308" s="80" t="s">
        <v>15</v>
      </c>
      <c r="B308" s="12" t="s">
        <v>1</v>
      </c>
      <c r="C308" s="5" t="s">
        <v>2</v>
      </c>
      <c r="D308" s="12" t="s">
        <v>3</v>
      </c>
      <c r="E308" s="6" t="s">
        <v>2</v>
      </c>
      <c r="F308" s="4" t="s">
        <v>4</v>
      </c>
      <c r="G308" s="5" t="s">
        <v>5</v>
      </c>
      <c r="H308" s="14" t="s">
        <v>6</v>
      </c>
    </row>
    <row r="309" spans="1:8" s="1" customFormat="1" x14ac:dyDescent="0.25">
      <c r="A309" s="81" t="s">
        <v>7</v>
      </c>
      <c r="B309" s="38">
        <v>3</v>
      </c>
      <c r="C309" s="39">
        <v>3.2079999999999997E-2</v>
      </c>
      <c r="D309" s="38">
        <v>2</v>
      </c>
      <c r="E309" s="40">
        <v>3.7080000000000002E-2</v>
      </c>
      <c r="F309" s="23">
        <f t="shared" ref="F309:F315" si="45">D309+B309</f>
        <v>5</v>
      </c>
      <c r="G309" s="39">
        <v>3.4079999999999999E-2</v>
      </c>
      <c r="H309" s="24">
        <f>F309/F314</f>
        <v>2.010454362685967E-4</v>
      </c>
    </row>
    <row r="310" spans="1:8" s="1" customFormat="1" x14ac:dyDescent="0.25">
      <c r="A310" s="81" t="s">
        <v>8</v>
      </c>
      <c r="B310" s="41">
        <v>754</v>
      </c>
      <c r="C310" s="42">
        <v>3.8309999999999997E-2</v>
      </c>
      <c r="D310" s="41">
        <v>154</v>
      </c>
      <c r="E310" s="43">
        <v>3.6889999999999999E-2</v>
      </c>
      <c r="F310" s="23">
        <f t="shared" si="45"/>
        <v>908</v>
      </c>
      <c r="G310" s="42">
        <v>3.807E-2</v>
      </c>
      <c r="H310" s="24">
        <f>F310/F315</f>
        <v>1.9412079102084447E-2</v>
      </c>
    </row>
    <row r="311" spans="1:8" s="1" customFormat="1" x14ac:dyDescent="0.25">
      <c r="A311" s="81" t="s">
        <v>9</v>
      </c>
      <c r="B311" s="32">
        <v>2075</v>
      </c>
      <c r="C311" s="33">
        <v>3.5540000000000002E-2</v>
      </c>
      <c r="D311" s="32">
        <v>372</v>
      </c>
      <c r="E311" s="34">
        <v>3.5200000000000002E-2</v>
      </c>
      <c r="F311" s="23">
        <f t="shared" si="45"/>
        <v>2447</v>
      </c>
      <c r="G311" s="42">
        <v>3.5479999999999998E-2</v>
      </c>
      <c r="H311" s="24">
        <f>F311/F315</f>
        <v>5.2314270443613038E-2</v>
      </c>
    </row>
    <row r="312" spans="1:8" s="1" customFormat="1" x14ac:dyDescent="0.25">
      <c r="A312" s="81" t="s">
        <v>10</v>
      </c>
      <c r="B312" s="32">
        <v>7267</v>
      </c>
      <c r="C312" s="33">
        <v>3.3689999999999998E-2</v>
      </c>
      <c r="D312" s="32">
        <v>1467</v>
      </c>
      <c r="E312" s="34">
        <v>3.3149999999999999E-2</v>
      </c>
      <c r="F312" s="23">
        <f t="shared" si="45"/>
        <v>8734</v>
      </c>
      <c r="G312" s="42">
        <v>3.3599999999999998E-2</v>
      </c>
      <c r="H312" s="24">
        <f>F312/F315</f>
        <v>0.18672367717797969</v>
      </c>
    </row>
    <row r="313" spans="1:8" s="1" customFormat="1" x14ac:dyDescent="0.25">
      <c r="A313" s="81" t="s">
        <v>11</v>
      </c>
      <c r="B313" s="32">
        <v>7678</v>
      </c>
      <c r="C313" s="33">
        <v>3.2199999999999999E-2</v>
      </c>
      <c r="D313" s="32">
        <v>2133</v>
      </c>
      <c r="E313" s="34">
        <v>3.2140000000000002E-2</v>
      </c>
      <c r="F313" s="23">
        <f t="shared" si="45"/>
        <v>9811</v>
      </c>
      <c r="G313" s="42">
        <v>3.2190000000000003E-2</v>
      </c>
      <c r="H313" s="24">
        <f>F313/F315</f>
        <v>0.20974879743452698</v>
      </c>
    </row>
    <row r="314" spans="1:8" s="1" customFormat="1" x14ac:dyDescent="0.25">
      <c r="A314" s="81" t="s">
        <v>18</v>
      </c>
      <c r="B314" s="32">
        <v>19042</v>
      </c>
      <c r="C314" s="33">
        <v>3.0800000000000001E-2</v>
      </c>
      <c r="D314" s="32">
        <v>5828</v>
      </c>
      <c r="E314" s="34">
        <v>3.0550000000000001E-2</v>
      </c>
      <c r="F314" s="23">
        <f t="shared" si="45"/>
        <v>24870</v>
      </c>
      <c r="G314" s="42">
        <v>3.074E-2</v>
      </c>
      <c r="H314" s="24">
        <f>F314/F315</f>
        <v>0.53169428113308392</v>
      </c>
    </row>
    <row r="315" spans="1:8" s="1" customFormat="1" ht="15.75" thickBot="1" x14ac:dyDescent="0.3">
      <c r="A315" s="82" t="s">
        <v>13</v>
      </c>
      <c r="B315" s="35">
        <v>36819</v>
      </c>
      <c r="C315" s="36">
        <v>3.2079999999999997E-2</v>
      </c>
      <c r="D315" s="35">
        <v>9956</v>
      </c>
      <c r="E315" s="37">
        <v>3.1550000000000002E-2</v>
      </c>
      <c r="F315" s="28">
        <f t="shared" si="45"/>
        <v>46775</v>
      </c>
      <c r="G315" s="44">
        <v>3.1969999999999998E-2</v>
      </c>
      <c r="H315" s="29">
        <f>F315/F315</f>
        <v>1</v>
      </c>
    </row>
    <row r="316" spans="1:8" x14ac:dyDescent="0.25">
      <c r="C316" s="31"/>
      <c r="D316" s="30"/>
      <c r="E316" s="31"/>
      <c r="F316" s="30"/>
      <c r="G316" s="30"/>
    </row>
    <row r="318" spans="1:8" s="1" customFormat="1" ht="15.75" thickBot="1" x14ac:dyDescent="0.3">
      <c r="A318" s="79" t="s">
        <v>46</v>
      </c>
    </row>
    <row r="319" spans="1:8" s="1" customFormat="1" x14ac:dyDescent="0.25">
      <c r="A319" s="80" t="s">
        <v>15</v>
      </c>
      <c r="B319" s="12" t="s">
        <v>1</v>
      </c>
      <c r="C319" s="5" t="s">
        <v>2</v>
      </c>
      <c r="D319" s="12" t="s">
        <v>3</v>
      </c>
      <c r="E319" s="6" t="s">
        <v>2</v>
      </c>
      <c r="F319" s="4" t="s">
        <v>4</v>
      </c>
      <c r="G319" s="5" t="s">
        <v>5</v>
      </c>
      <c r="H319" s="14" t="s">
        <v>6</v>
      </c>
    </row>
    <row r="320" spans="1:8" s="1" customFormat="1" x14ac:dyDescent="0.25">
      <c r="A320" s="81" t="s">
        <v>7</v>
      </c>
      <c r="B320" s="38">
        <v>0</v>
      </c>
      <c r="C320" s="39"/>
      <c r="D320" s="38">
        <v>1</v>
      </c>
      <c r="E320" s="40">
        <v>3.125E-2</v>
      </c>
      <c r="F320" s="23">
        <v>1</v>
      </c>
      <c r="G320" s="39">
        <v>3.125E-2</v>
      </c>
      <c r="H320" s="24">
        <f>F320/F326</f>
        <v>1.8571826539140125E-5</v>
      </c>
    </row>
    <row r="321" spans="1:8" s="1" customFormat="1" x14ac:dyDescent="0.25">
      <c r="A321" s="81" t="s">
        <v>8</v>
      </c>
      <c r="B321" s="41">
        <v>843</v>
      </c>
      <c r="C321" s="42">
        <v>3.8030000000000001E-2</v>
      </c>
      <c r="D321" s="41">
        <v>110</v>
      </c>
      <c r="E321" s="43">
        <v>3.6839999999999998E-2</v>
      </c>
      <c r="F321" s="23">
        <v>953</v>
      </c>
      <c r="G321" s="42">
        <v>3.789E-2</v>
      </c>
      <c r="H321" s="24">
        <f>F321/F326</f>
        <v>1.7698950691800538E-2</v>
      </c>
    </row>
    <row r="322" spans="1:8" s="1" customFormat="1" x14ac:dyDescent="0.25">
      <c r="A322" s="81" t="s">
        <v>9</v>
      </c>
      <c r="B322" s="32">
        <v>1943</v>
      </c>
      <c r="C322" s="33">
        <v>3.5490000000000001E-2</v>
      </c>
      <c r="D322" s="32">
        <v>271</v>
      </c>
      <c r="E322" s="34">
        <v>3.363E-2</v>
      </c>
      <c r="F322" s="23">
        <v>2214</v>
      </c>
      <c r="G322" s="42">
        <v>3.526E-2</v>
      </c>
      <c r="H322" s="24">
        <f>F322/F326</f>
        <v>4.1118023957656236E-2</v>
      </c>
    </row>
    <row r="323" spans="1:8" s="1" customFormat="1" x14ac:dyDescent="0.25">
      <c r="A323" s="81" t="s">
        <v>10</v>
      </c>
      <c r="B323" s="32">
        <v>8569</v>
      </c>
      <c r="C323" s="33">
        <v>3.3119999999999997E-2</v>
      </c>
      <c r="D323" s="32">
        <v>1395</v>
      </c>
      <c r="E323" s="34">
        <v>3.243E-2</v>
      </c>
      <c r="F323" s="23">
        <v>9964</v>
      </c>
      <c r="G323" s="42">
        <v>3.3020000000000001E-2</v>
      </c>
      <c r="H323" s="24">
        <f>F323/F326</f>
        <v>0.1850496796359922</v>
      </c>
    </row>
    <row r="324" spans="1:8" s="1" customFormat="1" x14ac:dyDescent="0.25">
      <c r="A324" s="81" t="s">
        <v>11</v>
      </c>
      <c r="B324" s="32">
        <v>8872</v>
      </c>
      <c r="C324" s="33">
        <v>3.1140000000000001E-2</v>
      </c>
      <c r="D324" s="32">
        <v>2195</v>
      </c>
      <c r="E324" s="34">
        <v>3.1060000000000001E-2</v>
      </c>
      <c r="F324" s="23">
        <v>11067</v>
      </c>
      <c r="G324" s="42">
        <v>3.1119999999999998E-2</v>
      </c>
      <c r="H324" s="24">
        <f>F324/F326</f>
        <v>0.20553440430866377</v>
      </c>
    </row>
    <row r="325" spans="1:8" s="1" customFormat="1" x14ac:dyDescent="0.25">
      <c r="A325" s="81" t="s">
        <v>18</v>
      </c>
      <c r="B325" s="32">
        <v>23390</v>
      </c>
      <c r="C325" s="33">
        <v>2.9739999999999999E-2</v>
      </c>
      <c r="D325" s="32">
        <v>6256</v>
      </c>
      <c r="E325" s="34">
        <v>2.9610000000000001E-2</v>
      </c>
      <c r="F325" s="23">
        <v>29646</v>
      </c>
      <c r="G325" s="42">
        <v>2.971E-2</v>
      </c>
      <c r="H325" s="24">
        <f>F325/F326</f>
        <v>0.55058036957934808</v>
      </c>
    </row>
    <row r="326" spans="1:8" s="1" customFormat="1" ht="15.75" thickBot="1" x14ac:dyDescent="0.3">
      <c r="A326" s="82" t="s">
        <v>13</v>
      </c>
      <c r="B326" s="35">
        <v>43617</v>
      </c>
      <c r="C326" s="36">
        <v>3.1099999999999999E-2</v>
      </c>
      <c r="D326" s="35">
        <v>10228</v>
      </c>
      <c r="E326" s="37">
        <v>3.049E-2</v>
      </c>
      <c r="F326" s="28">
        <v>53845</v>
      </c>
      <c r="G326" s="44">
        <v>3.099E-2</v>
      </c>
      <c r="H326" s="29">
        <f>F326/F326</f>
        <v>1</v>
      </c>
    </row>
    <row r="329" spans="1:8" ht="15.75" thickBot="1" x14ac:dyDescent="0.3">
      <c r="A329" s="79" t="s">
        <v>47</v>
      </c>
      <c r="B329" s="1"/>
      <c r="C329" s="1"/>
      <c r="D329" s="1"/>
      <c r="E329" s="1"/>
      <c r="F329" s="1"/>
      <c r="G329" s="1"/>
      <c r="H329" s="1"/>
    </row>
    <row r="330" spans="1:8" x14ac:dyDescent="0.25">
      <c r="A330" s="80" t="s">
        <v>15</v>
      </c>
      <c r="B330" s="12" t="s">
        <v>1</v>
      </c>
      <c r="C330" s="5" t="s">
        <v>2</v>
      </c>
      <c r="D330" s="12" t="s">
        <v>3</v>
      </c>
      <c r="E330" s="6" t="s">
        <v>2</v>
      </c>
      <c r="F330" s="4" t="s">
        <v>4</v>
      </c>
      <c r="G330" s="5" t="s">
        <v>5</v>
      </c>
      <c r="H330" s="14" t="s">
        <v>6</v>
      </c>
    </row>
    <row r="331" spans="1:8" x14ac:dyDescent="0.25">
      <c r="A331" s="81" t="s">
        <v>7</v>
      </c>
      <c r="B331" s="38">
        <v>0</v>
      </c>
      <c r="C331" s="39"/>
      <c r="D331" s="38">
        <v>1</v>
      </c>
      <c r="E331" s="40">
        <v>3.6249999999999998E-2</v>
      </c>
      <c r="F331" s="23">
        <v>1</v>
      </c>
      <c r="G331" s="39">
        <v>3.6249999999999998E-2</v>
      </c>
      <c r="H331" s="24">
        <f>F331/F337</f>
        <v>1.9437101539418441E-5</v>
      </c>
    </row>
    <row r="332" spans="1:8" x14ac:dyDescent="0.25">
      <c r="A332" s="81" t="s">
        <v>8</v>
      </c>
      <c r="B332" s="41">
        <v>801</v>
      </c>
      <c r="C332" s="42">
        <v>3.6859999999999997E-2</v>
      </c>
      <c r="D332" s="41">
        <v>101</v>
      </c>
      <c r="E332" s="43">
        <v>3.5740000000000001E-2</v>
      </c>
      <c r="F332" s="23">
        <v>902</v>
      </c>
      <c r="G332" s="42">
        <v>3.6729999999999999E-2</v>
      </c>
      <c r="H332" s="24">
        <f>F332/F337</f>
        <v>1.7532265588555435E-2</v>
      </c>
    </row>
    <row r="333" spans="1:8" x14ac:dyDescent="0.25">
      <c r="A333" s="81" t="s">
        <v>9</v>
      </c>
      <c r="B333" s="32">
        <v>1971</v>
      </c>
      <c r="C333" s="33">
        <v>3.4329999999999999E-2</v>
      </c>
      <c r="D333" s="32">
        <v>231</v>
      </c>
      <c r="E333" s="34">
        <v>3.2960000000000003E-2</v>
      </c>
      <c r="F333" s="23">
        <v>2202</v>
      </c>
      <c r="G333" s="42">
        <v>3.4189999999999998E-2</v>
      </c>
      <c r="H333" s="24">
        <f>F333/F337</f>
        <v>4.2800497589799411E-2</v>
      </c>
    </row>
    <row r="334" spans="1:8" x14ac:dyDescent="0.25">
      <c r="A334" s="81" t="s">
        <v>10</v>
      </c>
      <c r="B334" s="32">
        <v>7980</v>
      </c>
      <c r="C334" s="33">
        <v>3.1820000000000001E-2</v>
      </c>
      <c r="D334" s="32">
        <v>1215</v>
      </c>
      <c r="E334" s="34">
        <v>3.1390000000000001E-2</v>
      </c>
      <c r="F334" s="23">
        <v>9195</v>
      </c>
      <c r="G334" s="42">
        <v>3.1759999999999997E-2</v>
      </c>
      <c r="H334" s="24">
        <f>F334/F337</f>
        <v>0.17872414865495256</v>
      </c>
    </row>
    <row r="335" spans="1:8" x14ac:dyDescent="0.25">
      <c r="A335" s="81" t="s">
        <v>11</v>
      </c>
      <c r="B335" s="32">
        <v>8688</v>
      </c>
      <c r="C335" s="33">
        <v>2.9839999999999998E-2</v>
      </c>
      <c r="D335" s="32">
        <v>2027</v>
      </c>
      <c r="E335" s="34">
        <v>3.0259999999999999E-2</v>
      </c>
      <c r="F335" s="23">
        <v>10715</v>
      </c>
      <c r="G335" s="42">
        <v>2.9919999999999999E-2</v>
      </c>
      <c r="H335" s="24">
        <f>F335/F337</f>
        <v>0.20826854299486861</v>
      </c>
    </row>
    <row r="336" spans="1:8" x14ac:dyDescent="0.25">
      <c r="A336" s="81" t="s">
        <v>18</v>
      </c>
      <c r="B336" s="32">
        <v>22755</v>
      </c>
      <c r="C336" s="33">
        <v>2.8570000000000002E-2</v>
      </c>
      <c r="D336" s="32">
        <v>5678</v>
      </c>
      <c r="E336" s="34">
        <v>2.8969999999999999E-2</v>
      </c>
      <c r="F336" s="23">
        <v>28433</v>
      </c>
      <c r="G336" s="42">
        <v>2.8649999999999998E-2</v>
      </c>
      <c r="H336" s="24">
        <f>F336/F337</f>
        <v>0.55265510807028451</v>
      </c>
    </row>
    <row r="337" spans="1:8" ht="15.75" thickBot="1" x14ac:dyDescent="0.3">
      <c r="A337" s="82" t="s">
        <v>13</v>
      </c>
      <c r="B337" s="35">
        <v>42195</v>
      </c>
      <c r="C337" s="36">
        <v>2.9870000000000001E-2</v>
      </c>
      <c r="D337" s="35">
        <v>9253</v>
      </c>
      <c r="E337" s="37">
        <v>2.9739999999999999E-2</v>
      </c>
      <c r="F337" s="28">
        <v>51448</v>
      </c>
      <c r="G337" s="44">
        <v>2.9850000000000002E-2</v>
      </c>
      <c r="H337" s="29">
        <f>F337/F337</f>
        <v>1</v>
      </c>
    </row>
    <row r="340" spans="1:8" ht="15.75" thickBot="1" x14ac:dyDescent="0.3">
      <c r="A340" s="79" t="s">
        <v>48</v>
      </c>
      <c r="B340" s="1"/>
      <c r="C340" s="1"/>
      <c r="D340" s="1"/>
      <c r="E340" s="1"/>
      <c r="F340" s="1"/>
      <c r="G340" s="1"/>
      <c r="H340" s="1"/>
    </row>
    <row r="341" spans="1:8" x14ac:dyDescent="0.25">
      <c r="A341" s="80" t="s">
        <v>15</v>
      </c>
      <c r="B341" s="12" t="s">
        <v>1</v>
      </c>
      <c r="C341" s="5" t="s">
        <v>2</v>
      </c>
      <c r="D341" s="12" t="s">
        <v>3</v>
      </c>
      <c r="E341" s="6" t="s">
        <v>2</v>
      </c>
      <c r="F341" s="4" t="s">
        <v>4</v>
      </c>
      <c r="G341" s="5" t="s">
        <v>5</v>
      </c>
      <c r="H341" s="14" t="s">
        <v>6</v>
      </c>
    </row>
    <row r="342" spans="1:8" x14ac:dyDescent="0.25">
      <c r="A342" s="81" t="s">
        <v>7</v>
      </c>
      <c r="B342" s="38">
        <v>1</v>
      </c>
      <c r="C342" s="39">
        <v>2.5000000000000001E-2</v>
      </c>
      <c r="D342" s="38">
        <v>0</v>
      </c>
      <c r="E342" s="40"/>
      <c r="F342" s="23">
        <v>1</v>
      </c>
      <c r="G342" s="39">
        <v>2.5000000000000001E-2</v>
      </c>
      <c r="H342" s="24">
        <f>F342/F348</f>
        <v>1.8916464891041163E-5</v>
      </c>
    </row>
    <row r="343" spans="1:8" x14ac:dyDescent="0.25">
      <c r="A343" s="81" t="s">
        <v>8</v>
      </c>
      <c r="B343" s="41">
        <v>833</v>
      </c>
      <c r="C343" s="42">
        <v>3.56E-2</v>
      </c>
      <c r="D343" s="41">
        <v>76</v>
      </c>
      <c r="E343" s="43">
        <v>3.4040000000000001E-2</v>
      </c>
      <c r="F343" s="23">
        <v>909</v>
      </c>
      <c r="G343" s="42">
        <v>3.5470000000000002E-2</v>
      </c>
      <c r="H343" s="24">
        <f>F343/F348</f>
        <v>1.7195066585956417E-2</v>
      </c>
    </row>
    <row r="344" spans="1:8" x14ac:dyDescent="0.25">
      <c r="A344" s="81" t="s">
        <v>9</v>
      </c>
      <c r="B344" s="32">
        <v>1959</v>
      </c>
      <c r="C344" s="33">
        <v>3.295E-2</v>
      </c>
      <c r="D344" s="32">
        <v>261</v>
      </c>
      <c r="E344" s="34">
        <v>3.2410000000000001E-2</v>
      </c>
      <c r="F344" s="23">
        <v>2220</v>
      </c>
      <c r="G344" s="42">
        <v>3.2890000000000003E-2</v>
      </c>
      <c r="H344" s="24">
        <f>F344/F348</f>
        <v>4.1994552058111381E-2</v>
      </c>
    </row>
    <row r="345" spans="1:8" x14ac:dyDescent="0.25">
      <c r="A345" s="81" t="s">
        <v>10</v>
      </c>
      <c r="B345" s="32">
        <v>8311</v>
      </c>
      <c r="C345" s="33">
        <v>3.0630000000000001E-2</v>
      </c>
      <c r="D345" s="32">
        <v>1346</v>
      </c>
      <c r="E345" s="34">
        <v>3.0450000000000001E-2</v>
      </c>
      <c r="F345" s="23">
        <v>9657</v>
      </c>
      <c r="G345" s="42">
        <v>3.0599999999999999E-2</v>
      </c>
      <c r="H345" s="24">
        <f>F345/F348</f>
        <v>0.18267630145278452</v>
      </c>
    </row>
    <row r="346" spans="1:8" x14ac:dyDescent="0.25">
      <c r="A346" s="81" t="s">
        <v>11</v>
      </c>
      <c r="B346" s="32">
        <v>8875</v>
      </c>
      <c r="C346" s="33">
        <v>2.887E-2</v>
      </c>
      <c r="D346" s="32">
        <v>2064</v>
      </c>
      <c r="E346" s="34">
        <v>2.9250000000000002E-2</v>
      </c>
      <c r="F346" s="23">
        <v>10939</v>
      </c>
      <c r="G346" s="42">
        <v>2.894E-2</v>
      </c>
      <c r="H346" s="24">
        <f>F346/F348</f>
        <v>0.20692720944309928</v>
      </c>
    </row>
    <row r="347" spans="1:8" x14ac:dyDescent="0.25">
      <c r="A347" s="81" t="s">
        <v>18</v>
      </c>
      <c r="B347" s="32">
        <v>23097</v>
      </c>
      <c r="C347" s="33">
        <v>2.76E-2</v>
      </c>
      <c r="D347" s="32">
        <v>6041</v>
      </c>
      <c r="E347" s="34">
        <v>2.802E-2</v>
      </c>
      <c r="F347" s="23">
        <v>29138</v>
      </c>
      <c r="G347" s="42">
        <v>2.7689999999999999E-2</v>
      </c>
      <c r="H347" s="24">
        <f>F347/F348</f>
        <v>0.55118795399515741</v>
      </c>
    </row>
    <row r="348" spans="1:8" ht="15.75" thickBot="1" x14ac:dyDescent="0.3">
      <c r="A348" s="82" t="s">
        <v>13</v>
      </c>
      <c r="B348" s="35">
        <v>43076</v>
      </c>
      <c r="C348" s="36">
        <v>2.8840000000000001E-2</v>
      </c>
      <c r="D348" s="35">
        <v>9788</v>
      </c>
      <c r="E348" s="37">
        <v>2.878E-2</v>
      </c>
      <c r="F348" s="28">
        <v>52864</v>
      </c>
      <c r="G348" s="44">
        <v>2.8830000000000001E-2</v>
      </c>
      <c r="H348" s="29">
        <f>F348/F348</f>
        <v>1</v>
      </c>
    </row>
    <row r="351" spans="1:8" s="1" customFormat="1" ht="15.75" thickBot="1" x14ac:dyDescent="0.3">
      <c r="A351" s="79" t="s">
        <v>49</v>
      </c>
    </row>
    <row r="352" spans="1:8" s="1" customFormat="1" x14ac:dyDescent="0.25">
      <c r="A352" s="80" t="s">
        <v>15</v>
      </c>
      <c r="B352" s="12" t="s">
        <v>1</v>
      </c>
      <c r="C352" s="5" t="s">
        <v>2</v>
      </c>
      <c r="D352" s="12" t="s">
        <v>3</v>
      </c>
      <c r="E352" s="6" t="s">
        <v>2</v>
      </c>
      <c r="F352" s="4" t="s">
        <v>4</v>
      </c>
      <c r="G352" s="5" t="s">
        <v>5</v>
      </c>
      <c r="H352" s="14" t="s">
        <v>6</v>
      </c>
    </row>
    <row r="353" spans="1:8" s="1" customFormat="1" x14ac:dyDescent="0.25">
      <c r="A353" s="81" t="s">
        <v>7</v>
      </c>
      <c r="B353" s="38">
        <v>1</v>
      </c>
      <c r="C353" s="39">
        <v>2.75E-2</v>
      </c>
      <c r="D353" s="38">
        <v>0</v>
      </c>
      <c r="E353" s="40"/>
      <c r="F353" s="23">
        <v>1</v>
      </c>
      <c r="G353" s="39">
        <v>2.75E-2</v>
      </c>
      <c r="H353" s="24">
        <f>F353/F359</f>
        <v>1.9479887016655304E-5</v>
      </c>
    </row>
    <row r="354" spans="1:8" s="1" customFormat="1" x14ac:dyDescent="0.25">
      <c r="A354" s="81" t="s">
        <v>8</v>
      </c>
      <c r="B354" s="41">
        <v>773</v>
      </c>
      <c r="C354" s="42">
        <v>3.4410000000000003E-2</v>
      </c>
      <c r="D354" s="41">
        <v>88</v>
      </c>
      <c r="E354" s="43">
        <v>3.3140000000000003E-2</v>
      </c>
      <c r="F354" s="23">
        <v>861</v>
      </c>
      <c r="G354" s="42">
        <v>3.4279999999999998E-2</v>
      </c>
      <c r="H354" s="24">
        <f>F354/F359</f>
        <v>1.6772182721340217E-2</v>
      </c>
    </row>
    <row r="355" spans="1:8" s="1" customFormat="1" x14ac:dyDescent="0.25">
      <c r="A355" s="81" t="s">
        <v>9</v>
      </c>
      <c r="B355" s="32">
        <v>1799</v>
      </c>
      <c r="C355" s="33">
        <v>3.2050000000000002E-2</v>
      </c>
      <c r="D355" s="32">
        <v>261</v>
      </c>
      <c r="E355" s="34">
        <v>3.1390000000000001E-2</v>
      </c>
      <c r="F355" s="23">
        <v>2060</v>
      </c>
      <c r="G355" s="42">
        <v>3.1969999999999998E-2</v>
      </c>
      <c r="H355" s="24">
        <f>F355/F359</f>
        <v>4.0128567254309924E-2</v>
      </c>
    </row>
    <row r="356" spans="1:8" s="1" customFormat="1" x14ac:dyDescent="0.25">
      <c r="A356" s="81" t="s">
        <v>10</v>
      </c>
      <c r="B356" s="32">
        <v>7963</v>
      </c>
      <c r="C356" s="33">
        <v>2.9919999999999999E-2</v>
      </c>
      <c r="D356" s="32">
        <v>1506</v>
      </c>
      <c r="E356" s="34">
        <v>2.972E-2</v>
      </c>
      <c r="F356" s="23">
        <v>9469</v>
      </c>
      <c r="G356" s="42">
        <v>2.989E-2</v>
      </c>
      <c r="H356" s="24">
        <f>F356/F359</f>
        <v>0.18445505016070907</v>
      </c>
    </row>
    <row r="357" spans="1:8" s="1" customFormat="1" x14ac:dyDescent="0.25">
      <c r="A357" s="81" t="s">
        <v>11</v>
      </c>
      <c r="B357" s="32">
        <v>8505</v>
      </c>
      <c r="C357" s="33">
        <v>2.8230000000000002E-2</v>
      </c>
      <c r="D357" s="32">
        <v>2259</v>
      </c>
      <c r="E357" s="34">
        <v>2.8580000000000001E-2</v>
      </c>
      <c r="F357" s="23">
        <v>10764</v>
      </c>
      <c r="G357" s="42">
        <v>2.8299999999999999E-2</v>
      </c>
      <c r="H357" s="24">
        <f>F357/F359</f>
        <v>0.20968150384727768</v>
      </c>
    </row>
    <row r="358" spans="1:8" s="1" customFormat="1" x14ac:dyDescent="0.25">
      <c r="A358" s="81" t="s">
        <v>18</v>
      </c>
      <c r="B358" s="32">
        <v>21647</v>
      </c>
      <c r="C358" s="33">
        <v>2.7029999999999998E-2</v>
      </c>
      <c r="D358" s="32">
        <v>6533</v>
      </c>
      <c r="E358" s="34">
        <v>2.7380000000000002E-2</v>
      </c>
      <c r="F358" s="23">
        <v>28180</v>
      </c>
      <c r="G358" s="42">
        <v>2.7119999999999998E-2</v>
      </c>
      <c r="H358" s="24">
        <f>F358/F359</f>
        <v>0.54894321612934649</v>
      </c>
    </row>
    <row r="359" spans="1:8" s="1" customFormat="1" ht="15.75" thickBot="1" x14ac:dyDescent="0.3">
      <c r="A359" s="82" t="s">
        <v>13</v>
      </c>
      <c r="B359" s="35">
        <v>40688</v>
      </c>
      <c r="C359" s="36">
        <v>2.8209999999999999E-2</v>
      </c>
      <c r="D359" s="35">
        <v>10647</v>
      </c>
      <c r="E359" s="37">
        <v>2.811E-2</v>
      </c>
      <c r="F359" s="28">
        <v>51335</v>
      </c>
      <c r="G359" s="44">
        <v>2.819E-2</v>
      </c>
      <c r="H359" s="29">
        <f>F359/F359</f>
        <v>1</v>
      </c>
    </row>
    <row r="362" spans="1:8" ht="15.75" thickBot="1" x14ac:dyDescent="0.3">
      <c r="A362" s="79" t="s">
        <v>50</v>
      </c>
      <c r="B362" s="1"/>
      <c r="C362" s="1"/>
      <c r="D362" s="1"/>
      <c r="E362" s="1"/>
      <c r="F362" s="1"/>
      <c r="G362" s="1"/>
      <c r="H362" s="1"/>
    </row>
    <row r="363" spans="1:8" x14ac:dyDescent="0.25">
      <c r="A363" s="80" t="s">
        <v>15</v>
      </c>
      <c r="B363" s="12" t="s">
        <v>1</v>
      </c>
      <c r="C363" s="5" t="s">
        <v>2</v>
      </c>
      <c r="D363" s="12" t="s">
        <v>3</v>
      </c>
      <c r="E363" s="6" t="s">
        <v>2</v>
      </c>
      <c r="F363" s="4" t="s">
        <v>4</v>
      </c>
      <c r="G363" s="5" t="s">
        <v>5</v>
      </c>
      <c r="H363" s="14" t="s">
        <v>6</v>
      </c>
    </row>
    <row r="364" spans="1:8" x14ac:dyDescent="0.25">
      <c r="A364" s="81" t="s">
        <v>7</v>
      </c>
      <c r="B364" s="38">
        <v>0</v>
      </c>
      <c r="C364" s="39"/>
      <c r="D364" s="38">
        <v>1</v>
      </c>
      <c r="E364" s="40">
        <v>0.03</v>
      </c>
      <c r="F364" s="23">
        <v>1</v>
      </c>
      <c r="G364" s="39">
        <v>0.03</v>
      </c>
      <c r="H364" s="24">
        <f>F364/F370</f>
        <v>2.2066774058300416E-5</v>
      </c>
    </row>
    <row r="365" spans="1:8" x14ac:dyDescent="0.25">
      <c r="A365" s="81" t="s">
        <v>8</v>
      </c>
      <c r="B365" s="41">
        <v>671</v>
      </c>
      <c r="C365" s="42">
        <v>3.4569999999999997E-2</v>
      </c>
      <c r="D365" s="41">
        <v>67</v>
      </c>
      <c r="E365" s="43">
        <v>3.2199999999999999E-2</v>
      </c>
      <c r="F365" s="23">
        <v>738</v>
      </c>
      <c r="G365" s="42">
        <v>3.4360000000000002E-2</v>
      </c>
      <c r="H365" s="24">
        <f>F365/F370</f>
        <v>1.6285279255025709E-2</v>
      </c>
    </row>
    <row r="366" spans="1:8" x14ac:dyDescent="0.25">
      <c r="A366" s="81" t="s">
        <v>9</v>
      </c>
      <c r="B366" s="32">
        <v>1573</v>
      </c>
      <c r="C366" s="33">
        <v>3.2190000000000003E-2</v>
      </c>
      <c r="D366" s="32">
        <v>235</v>
      </c>
      <c r="E366" s="34">
        <v>3.1489999999999997E-2</v>
      </c>
      <c r="F366" s="23">
        <v>1808</v>
      </c>
      <c r="G366" s="42">
        <v>3.209E-2</v>
      </c>
      <c r="H366" s="24">
        <f>F366/F370</f>
        <v>3.9896727497407157E-2</v>
      </c>
    </row>
    <row r="367" spans="1:8" x14ac:dyDescent="0.25">
      <c r="A367" s="81" t="s">
        <v>10</v>
      </c>
      <c r="B367" s="32">
        <v>7059</v>
      </c>
      <c r="C367" s="33">
        <v>2.9770000000000001E-2</v>
      </c>
      <c r="D367" s="32">
        <v>1285</v>
      </c>
      <c r="E367" s="34">
        <v>2.9049999999999999E-2</v>
      </c>
      <c r="F367" s="23">
        <v>8344</v>
      </c>
      <c r="G367" s="42">
        <v>2.9659999999999999E-2</v>
      </c>
      <c r="H367" s="24">
        <f>F367/F370</f>
        <v>0.18412516274245869</v>
      </c>
    </row>
    <row r="368" spans="1:8" x14ac:dyDescent="0.25">
      <c r="A368" s="81" t="s">
        <v>11</v>
      </c>
      <c r="B368" s="32">
        <v>7537</v>
      </c>
      <c r="C368" s="33">
        <v>2.785E-2</v>
      </c>
      <c r="D368" s="32">
        <v>2074</v>
      </c>
      <c r="E368" s="34">
        <v>2.7879999999999999E-2</v>
      </c>
      <c r="F368" s="23">
        <v>9611</v>
      </c>
      <c r="G368" s="42">
        <v>2.7859999999999999E-2</v>
      </c>
      <c r="H368" s="24">
        <f>F368/F370</f>
        <v>0.21208376547432531</v>
      </c>
    </row>
    <row r="369" spans="1:8" x14ac:dyDescent="0.25">
      <c r="A369" s="81" t="s">
        <v>18</v>
      </c>
      <c r="B369" s="32">
        <v>19130</v>
      </c>
      <c r="C369" s="33">
        <v>2.649E-2</v>
      </c>
      <c r="D369" s="32">
        <v>5685</v>
      </c>
      <c r="E369" s="34">
        <v>2.6509999999999999E-2</v>
      </c>
      <c r="F369" s="23">
        <v>24815</v>
      </c>
      <c r="G369" s="42">
        <v>2.649E-2</v>
      </c>
      <c r="H369" s="24">
        <f>F369/F370</f>
        <v>0.54758699825672486</v>
      </c>
    </row>
    <row r="370" spans="1:8" ht="15.75" thickBot="1" x14ac:dyDescent="0.3">
      <c r="A370" s="82" t="s">
        <v>13</v>
      </c>
      <c r="B370" s="35">
        <v>35970</v>
      </c>
      <c r="C370" s="36">
        <v>2.7820000000000001E-2</v>
      </c>
      <c r="D370" s="35">
        <v>9347</v>
      </c>
      <c r="E370" s="37">
        <v>2.733E-2</v>
      </c>
      <c r="F370" s="28">
        <v>45317</v>
      </c>
      <c r="G370" s="44">
        <v>2.7720000000000002E-2</v>
      </c>
      <c r="H370" s="29">
        <f>F370/F370</f>
        <v>1</v>
      </c>
    </row>
    <row r="373" spans="1:8" s="1" customFormat="1" ht="15.75" thickBot="1" x14ac:dyDescent="0.3">
      <c r="A373" s="79" t="s">
        <v>51</v>
      </c>
    </row>
    <row r="374" spans="1:8" s="1" customFormat="1" x14ac:dyDescent="0.25">
      <c r="A374" s="80" t="s">
        <v>15</v>
      </c>
      <c r="B374" s="12" t="s">
        <v>1</v>
      </c>
      <c r="C374" s="5" t="s">
        <v>2</v>
      </c>
      <c r="D374" s="12" t="s">
        <v>3</v>
      </c>
      <c r="E374" s="6" t="s">
        <v>2</v>
      </c>
      <c r="F374" s="4" t="s">
        <v>4</v>
      </c>
      <c r="G374" s="5" t="s">
        <v>5</v>
      </c>
      <c r="H374" s="14" t="s">
        <v>6</v>
      </c>
    </row>
    <row r="375" spans="1:8" s="1" customFormat="1" x14ac:dyDescent="0.25">
      <c r="A375" s="81" t="s">
        <v>7</v>
      </c>
      <c r="B375" s="38">
        <v>0</v>
      </c>
      <c r="C375" s="39"/>
      <c r="D375" s="38"/>
      <c r="E375" s="40"/>
      <c r="F375" s="23"/>
      <c r="G375" s="39"/>
      <c r="H375" s="24">
        <f>F375/F380</f>
        <v>0</v>
      </c>
    </row>
    <row r="376" spans="1:8" s="1" customFormat="1" x14ac:dyDescent="0.25">
      <c r="A376" s="81" t="s">
        <v>8</v>
      </c>
      <c r="B376" s="41">
        <v>759</v>
      </c>
      <c r="C376" s="42">
        <v>3.5130000000000002E-2</v>
      </c>
      <c r="D376" s="41">
        <v>80</v>
      </c>
      <c r="E376" s="43">
        <v>3.236E-2</v>
      </c>
      <c r="F376" s="23">
        <v>839</v>
      </c>
      <c r="G376" s="42">
        <v>3.4869999999999998E-2</v>
      </c>
      <c r="H376" s="24">
        <f>F376/F381</f>
        <v>1.7048340885538374E-2</v>
      </c>
    </row>
    <row r="377" spans="1:8" s="1" customFormat="1" x14ac:dyDescent="0.25">
      <c r="A377" s="81" t="s">
        <v>9</v>
      </c>
      <c r="B377" s="32">
        <v>1640</v>
      </c>
      <c r="C377" s="33">
        <v>3.1890000000000002E-2</v>
      </c>
      <c r="D377" s="32">
        <v>271</v>
      </c>
      <c r="E377" s="34">
        <v>3.0689999999999999E-2</v>
      </c>
      <c r="F377" s="23">
        <v>1911</v>
      </c>
      <c r="G377" s="42">
        <v>3.1719999999999998E-2</v>
      </c>
      <c r="H377" s="24">
        <f>F377/F381</f>
        <v>3.8831203137382399E-2</v>
      </c>
    </row>
    <row r="378" spans="1:8" s="1" customFormat="1" x14ac:dyDescent="0.25">
      <c r="A378" s="81" t="s">
        <v>10</v>
      </c>
      <c r="B378" s="32">
        <v>7648</v>
      </c>
      <c r="C378" s="33">
        <v>2.9260000000000001E-2</v>
      </c>
      <c r="D378" s="32">
        <v>1577</v>
      </c>
      <c r="E378" s="34">
        <v>2.835E-2</v>
      </c>
      <c r="F378" s="23">
        <v>9225</v>
      </c>
      <c r="G378" s="42">
        <v>2.9100000000000001E-2</v>
      </c>
      <c r="H378" s="24">
        <f>F378/F381</f>
        <v>0.18745047040416149</v>
      </c>
    </row>
    <row r="379" spans="1:8" s="1" customFormat="1" x14ac:dyDescent="0.25">
      <c r="A379" s="81" t="s">
        <v>11</v>
      </c>
      <c r="B379" s="32">
        <v>8017</v>
      </c>
      <c r="C379" s="33">
        <v>2.7400000000000001E-2</v>
      </c>
      <c r="D379" s="32">
        <v>2504</v>
      </c>
      <c r="E379" s="34">
        <v>2.734E-2</v>
      </c>
      <c r="F379" s="23">
        <v>10521</v>
      </c>
      <c r="G379" s="42">
        <v>2.7390000000000001E-2</v>
      </c>
      <c r="H379" s="24">
        <f>F379/F381</f>
        <v>0.2137849755145998</v>
      </c>
    </row>
    <row r="380" spans="1:8" s="1" customFormat="1" x14ac:dyDescent="0.25">
      <c r="A380" s="81" t="s">
        <v>18</v>
      </c>
      <c r="B380" s="32">
        <v>19943</v>
      </c>
      <c r="C380" s="33">
        <v>2.5940000000000001E-2</v>
      </c>
      <c r="D380" s="32">
        <v>6774</v>
      </c>
      <c r="E380" s="34">
        <v>2.5839999999999998E-2</v>
      </c>
      <c r="F380" s="23">
        <v>26717</v>
      </c>
      <c r="G380" s="42">
        <v>2.5919999999999999E-2</v>
      </c>
      <c r="H380" s="24">
        <f>F380/F381</f>
        <v>0.54288501005831791</v>
      </c>
    </row>
    <row r="381" spans="1:8" s="1" customFormat="1" ht="15.75" thickBot="1" x14ac:dyDescent="0.3">
      <c r="A381" s="82" t="s">
        <v>13</v>
      </c>
      <c r="B381" s="35">
        <v>38007</v>
      </c>
      <c r="C381" s="36">
        <v>2.7359999999999999E-2</v>
      </c>
      <c r="D381" s="35">
        <v>11206</v>
      </c>
      <c r="E381" s="37">
        <v>2.6689999999999998E-2</v>
      </c>
      <c r="F381" s="28">
        <v>49213</v>
      </c>
      <c r="G381" s="44">
        <v>2.7210000000000002E-2</v>
      </c>
      <c r="H381" s="29">
        <f>F381/F381</f>
        <v>1</v>
      </c>
    </row>
    <row r="384" spans="1:8" s="1" customFormat="1" ht="15.75" thickBot="1" x14ac:dyDescent="0.3">
      <c r="A384" s="79" t="s">
        <v>52</v>
      </c>
    </row>
    <row r="385" spans="1:8" s="1" customFormat="1" x14ac:dyDescent="0.25">
      <c r="A385" s="80" t="s">
        <v>15</v>
      </c>
      <c r="B385" s="12" t="s">
        <v>1</v>
      </c>
      <c r="C385" s="5" t="s">
        <v>2</v>
      </c>
      <c r="D385" s="12" t="s">
        <v>3</v>
      </c>
      <c r="E385" s="6" t="s">
        <v>2</v>
      </c>
      <c r="F385" s="4" t="s">
        <v>4</v>
      </c>
      <c r="G385" s="5" t="s">
        <v>5</v>
      </c>
      <c r="H385" s="14" t="s">
        <v>6</v>
      </c>
    </row>
    <row r="386" spans="1:8" s="1" customFormat="1" x14ac:dyDescent="0.25">
      <c r="A386" s="81" t="s">
        <v>7</v>
      </c>
      <c r="B386" s="38"/>
      <c r="C386" s="39"/>
      <c r="D386" s="38"/>
      <c r="E386" s="40"/>
      <c r="F386" s="23"/>
      <c r="G386" s="39"/>
      <c r="H386" s="24">
        <f>F386/F391</f>
        <v>0</v>
      </c>
    </row>
    <row r="387" spans="1:8" s="1" customFormat="1" x14ac:dyDescent="0.25">
      <c r="A387" s="81" t="s">
        <v>8</v>
      </c>
      <c r="B387" s="41">
        <v>714</v>
      </c>
      <c r="C387" s="42">
        <v>3.449E-2</v>
      </c>
      <c r="D387" s="41">
        <v>94</v>
      </c>
      <c r="E387" s="43">
        <v>3.1890000000000002E-2</v>
      </c>
      <c r="F387" s="23">
        <v>808</v>
      </c>
      <c r="G387" s="42">
        <v>3.4180000000000002E-2</v>
      </c>
      <c r="H387" s="24">
        <f>F387/F392</f>
        <v>1.7764879185629797E-2</v>
      </c>
    </row>
    <row r="388" spans="1:8" s="1" customFormat="1" x14ac:dyDescent="0.25">
      <c r="A388" s="81" t="s">
        <v>9</v>
      </c>
      <c r="B388" s="32">
        <v>1700</v>
      </c>
      <c r="C388" s="33">
        <v>3.0980000000000001E-2</v>
      </c>
      <c r="D388" s="32">
        <v>309</v>
      </c>
      <c r="E388" s="34">
        <v>2.9569999999999999E-2</v>
      </c>
      <c r="F388" s="23">
        <v>2009</v>
      </c>
      <c r="G388" s="42">
        <v>3.0759999999999999E-2</v>
      </c>
      <c r="H388" s="24">
        <f>F388/F392</f>
        <v>4.4170349361299828E-2</v>
      </c>
    </row>
    <row r="389" spans="1:8" s="1" customFormat="1" x14ac:dyDescent="0.25">
      <c r="A389" s="81" t="s">
        <v>10</v>
      </c>
      <c r="B389" s="32">
        <v>6774</v>
      </c>
      <c r="C389" s="33">
        <v>2.8309999999999998E-2</v>
      </c>
      <c r="D389" s="32">
        <v>1656</v>
      </c>
      <c r="E389" s="34">
        <v>2.743E-2</v>
      </c>
      <c r="F389" s="23">
        <v>8430</v>
      </c>
      <c r="G389" s="42">
        <v>2.8139999999999998E-2</v>
      </c>
      <c r="H389" s="24">
        <f>F389/F392</f>
        <v>0.18534397467185543</v>
      </c>
    </row>
    <row r="390" spans="1:8" s="1" customFormat="1" x14ac:dyDescent="0.25">
      <c r="A390" s="81" t="s">
        <v>11</v>
      </c>
      <c r="B390" s="32">
        <v>7247</v>
      </c>
      <c r="C390" s="33">
        <v>2.6450000000000001E-2</v>
      </c>
      <c r="D390" s="32">
        <v>2554</v>
      </c>
      <c r="E390" s="34">
        <v>2.6519999999999998E-2</v>
      </c>
      <c r="F390" s="23">
        <v>9801</v>
      </c>
      <c r="G390" s="42">
        <v>2.647E-2</v>
      </c>
      <c r="H390" s="24">
        <f>F390/F392</f>
        <v>0.21548710507222479</v>
      </c>
    </row>
    <row r="391" spans="1:8" s="1" customFormat="1" x14ac:dyDescent="0.25">
      <c r="A391" s="81" t="s">
        <v>18</v>
      </c>
      <c r="B391" s="32">
        <v>17545</v>
      </c>
      <c r="C391" s="33">
        <v>2.52E-2</v>
      </c>
      <c r="D391" s="32">
        <v>6890</v>
      </c>
      <c r="E391" s="34">
        <v>2.5219999999999999E-2</v>
      </c>
      <c r="F391" s="23">
        <v>24435</v>
      </c>
      <c r="G391" s="42">
        <v>2.521E-2</v>
      </c>
      <c r="H391" s="24">
        <f>F391/F392</f>
        <v>0.53723369170899016</v>
      </c>
    </row>
    <row r="392" spans="1:8" s="1" customFormat="1" ht="15.75" thickBot="1" x14ac:dyDescent="0.3">
      <c r="A392" s="82" t="s">
        <v>13</v>
      </c>
      <c r="B392" s="35">
        <v>33980</v>
      </c>
      <c r="C392" s="36">
        <v>2.657E-2</v>
      </c>
      <c r="D392" s="35">
        <v>11503</v>
      </c>
      <c r="E392" s="37">
        <v>2.5999999999999999E-2</v>
      </c>
      <c r="F392" s="28">
        <v>45483</v>
      </c>
      <c r="G392" s="44">
        <v>2.6429999999999999E-2</v>
      </c>
      <c r="H392" s="29">
        <f>F392/F392</f>
        <v>1</v>
      </c>
    </row>
    <row r="395" spans="1:8" s="1" customFormat="1" ht="15.75" thickBot="1" x14ac:dyDescent="0.3">
      <c r="A395" s="79" t="s">
        <v>53</v>
      </c>
    </row>
    <row r="396" spans="1:8" s="1" customFormat="1" x14ac:dyDescent="0.25">
      <c r="A396" s="80" t="s">
        <v>15</v>
      </c>
      <c r="B396" s="12" t="s">
        <v>1</v>
      </c>
      <c r="C396" s="5" t="s">
        <v>2</v>
      </c>
      <c r="D396" s="12" t="s">
        <v>3</v>
      </c>
      <c r="E396" s="6" t="s">
        <v>2</v>
      </c>
      <c r="F396" s="4" t="s">
        <v>4</v>
      </c>
      <c r="G396" s="5" t="s">
        <v>5</v>
      </c>
      <c r="H396" s="14" t="s">
        <v>6</v>
      </c>
    </row>
    <row r="397" spans="1:8" s="1" customFormat="1" x14ac:dyDescent="0.25">
      <c r="A397" s="81" t="s">
        <v>7</v>
      </c>
      <c r="B397" s="38">
        <v>0</v>
      </c>
      <c r="C397" s="39"/>
      <c r="D397" s="38">
        <v>1</v>
      </c>
      <c r="E397" s="40">
        <v>3.125E-2</v>
      </c>
      <c r="F397" s="23">
        <v>1</v>
      </c>
      <c r="G397" s="39">
        <v>3.125E-2</v>
      </c>
      <c r="H397" s="24">
        <f>F397/F402</f>
        <v>4.5635011180577737E-5</v>
      </c>
    </row>
    <row r="398" spans="1:8" s="1" customFormat="1" x14ac:dyDescent="0.25">
      <c r="A398" s="81" t="s">
        <v>8</v>
      </c>
      <c r="B398" s="41">
        <v>717</v>
      </c>
      <c r="C398" s="42">
        <v>3.4779999999999998E-2</v>
      </c>
      <c r="D398" s="41">
        <v>103</v>
      </c>
      <c r="E398" s="43">
        <v>3.2349999999999997E-2</v>
      </c>
      <c r="F398" s="23">
        <v>820</v>
      </c>
      <c r="G398" s="42">
        <v>3.4470000000000001E-2</v>
      </c>
      <c r="H398" s="24">
        <f>F398/F403</f>
        <v>2.0164264987950622E-2</v>
      </c>
    </row>
    <row r="399" spans="1:8" s="1" customFormat="1" x14ac:dyDescent="0.25">
      <c r="A399" s="81" t="s">
        <v>9</v>
      </c>
      <c r="B399" s="32">
        <v>1442</v>
      </c>
      <c r="C399" s="33">
        <v>3.0099999999999998E-2</v>
      </c>
      <c r="D399" s="32">
        <v>401</v>
      </c>
      <c r="E399" s="34">
        <v>2.8170000000000001E-2</v>
      </c>
      <c r="F399" s="23">
        <v>1843</v>
      </c>
      <c r="G399" s="42">
        <v>2.9680000000000002E-2</v>
      </c>
      <c r="H399" s="24">
        <f>F399/F403</f>
        <v>4.5320415088771944E-2</v>
      </c>
    </row>
    <row r="400" spans="1:8" s="1" customFormat="1" x14ac:dyDescent="0.25">
      <c r="A400" s="81" t="s">
        <v>10</v>
      </c>
      <c r="B400" s="32">
        <v>5741</v>
      </c>
      <c r="C400" s="33">
        <v>2.7810000000000001E-2</v>
      </c>
      <c r="D400" s="32">
        <v>1748</v>
      </c>
      <c r="E400" s="34">
        <v>2.6669999999999999E-2</v>
      </c>
      <c r="F400" s="23">
        <v>7489</v>
      </c>
      <c r="G400" s="42">
        <v>2.7539999999999999E-2</v>
      </c>
      <c r="H400" s="24">
        <f>F400/F403</f>
        <v>0.18415875670092952</v>
      </c>
    </row>
    <row r="401" spans="1:8" s="1" customFormat="1" x14ac:dyDescent="0.25">
      <c r="A401" s="81" t="s">
        <v>11</v>
      </c>
      <c r="B401" s="32">
        <v>5941</v>
      </c>
      <c r="C401" s="33">
        <v>2.614E-2</v>
      </c>
      <c r="D401" s="32">
        <v>2659</v>
      </c>
      <c r="E401" s="34">
        <v>2.581E-2</v>
      </c>
      <c r="F401" s="23">
        <v>8600</v>
      </c>
      <c r="G401" s="42">
        <v>2.6040000000000001E-2</v>
      </c>
      <c r="H401" s="24">
        <f>F401/F403</f>
        <v>0.21147887670289678</v>
      </c>
    </row>
    <row r="402" spans="1:8" s="1" customFormat="1" x14ac:dyDescent="0.25">
      <c r="A402" s="81" t="s">
        <v>18</v>
      </c>
      <c r="B402" s="32">
        <v>14740</v>
      </c>
      <c r="C402" s="33">
        <v>2.486E-2</v>
      </c>
      <c r="D402" s="32">
        <v>7173</v>
      </c>
      <c r="E402" s="34">
        <v>2.4719999999999999E-2</v>
      </c>
      <c r="F402" s="23">
        <v>21913</v>
      </c>
      <c r="G402" s="42">
        <v>2.4819999999999998E-2</v>
      </c>
      <c r="H402" s="24">
        <f>F402/F403</f>
        <v>0.53885309595239261</v>
      </c>
    </row>
    <row r="403" spans="1:8" s="1" customFormat="1" ht="15.75" thickBot="1" x14ac:dyDescent="0.3">
      <c r="A403" s="82" t="s">
        <v>13</v>
      </c>
      <c r="B403" s="35">
        <v>28581</v>
      </c>
      <c r="C403" s="36">
        <v>2.623E-2</v>
      </c>
      <c r="D403" s="35">
        <v>12085</v>
      </c>
      <c r="E403" s="37">
        <v>2.5420000000000002E-2</v>
      </c>
      <c r="F403" s="28">
        <v>40666</v>
      </c>
      <c r="G403" s="44">
        <v>2.5989999999999999E-2</v>
      </c>
      <c r="H403" s="29">
        <f>F403/F403</f>
        <v>1</v>
      </c>
    </row>
    <row r="404" spans="1:8" s="1" customFormat="1" x14ac:dyDescent="0.25">
      <c r="A404" s="83"/>
      <c r="B404" s="45"/>
      <c r="C404" s="46"/>
      <c r="D404" s="45"/>
      <c r="E404" s="46"/>
      <c r="F404" s="47"/>
      <c r="G404" s="48"/>
      <c r="H404" s="49"/>
    </row>
    <row r="406" spans="1:8" s="1" customFormat="1" ht="15.75" thickBot="1" x14ac:dyDescent="0.3">
      <c r="A406" s="79" t="s">
        <v>54</v>
      </c>
    </row>
    <row r="407" spans="1:8" s="1" customFormat="1" x14ac:dyDescent="0.25">
      <c r="A407" s="80" t="s">
        <v>15</v>
      </c>
      <c r="B407" s="12" t="s">
        <v>1</v>
      </c>
      <c r="C407" s="5" t="s">
        <v>2</v>
      </c>
      <c r="D407" s="12" t="s">
        <v>3</v>
      </c>
      <c r="E407" s="6" t="s">
        <v>2</v>
      </c>
      <c r="F407" s="4" t="s">
        <v>4</v>
      </c>
      <c r="G407" s="5" t="s">
        <v>5</v>
      </c>
      <c r="H407" s="14" t="s">
        <v>6</v>
      </c>
    </row>
    <row r="408" spans="1:8" s="1" customFormat="1" x14ac:dyDescent="0.25">
      <c r="A408" s="81" t="s">
        <v>7</v>
      </c>
      <c r="B408" s="38"/>
      <c r="C408" s="39"/>
      <c r="D408" s="38"/>
      <c r="E408" s="40"/>
      <c r="F408" s="23"/>
      <c r="G408" s="39"/>
      <c r="H408" s="24">
        <f>F408/F413</f>
        <v>0</v>
      </c>
    </row>
    <row r="409" spans="1:8" s="1" customFormat="1" x14ac:dyDescent="0.25">
      <c r="A409" s="81" t="s">
        <v>8</v>
      </c>
      <c r="B409" s="41">
        <v>837</v>
      </c>
      <c r="C409" s="42">
        <v>3.4070000000000003E-2</v>
      </c>
      <c r="D409" s="41">
        <v>135</v>
      </c>
      <c r="E409" s="43">
        <v>3.022E-2</v>
      </c>
      <c r="F409" s="23">
        <v>972</v>
      </c>
      <c r="G409" s="42">
        <v>3.354E-2</v>
      </c>
      <c r="H409" s="24">
        <f>F409/F414</f>
        <v>1.9520424147487649E-2</v>
      </c>
    </row>
    <row r="410" spans="1:8" s="1" customFormat="1" x14ac:dyDescent="0.25">
      <c r="A410" s="81" t="s">
        <v>9</v>
      </c>
      <c r="B410" s="32">
        <v>1758</v>
      </c>
      <c r="C410" s="33">
        <v>3.0329999999999999E-2</v>
      </c>
      <c r="D410" s="32">
        <v>481</v>
      </c>
      <c r="E410" s="34">
        <v>2.8029999999999999E-2</v>
      </c>
      <c r="F410" s="23">
        <v>2239</v>
      </c>
      <c r="G410" s="42">
        <v>2.9829999999999999E-2</v>
      </c>
      <c r="H410" s="24">
        <f>F410/F414</f>
        <v>4.4965256858256017E-2</v>
      </c>
    </row>
    <row r="411" spans="1:8" s="1" customFormat="1" x14ac:dyDescent="0.25">
      <c r="A411" s="81" t="s">
        <v>10</v>
      </c>
      <c r="B411" s="32">
        <v>6985</v>
      </c>
      <c r="C411" s="33">
        <v>2.8250000000000001E-2</v>
      </c>
      <c r="D411" s="32">
        <v>2161</v>
      </c>
      <c r="E411" s="34">
        <v>2.6579999999999999E-2</v>
      </c>
      <c r="F411" s="23">
        <v>9146</v>
      </c>
      <c r="G411" s="42">
        <v>2.785E-2</v>
      </c>
      <c r="H411" s="24">
        <f>F411/F414</f>
        <v>0.18367674820259469</v>
      </c>
    </row>
    <row r="412" spans="1:8" s="1" customFormat="1" x14ac:dyDescent="0.25">
      <c r="A412" s="81" t="s">
        <v>11</v>
      </c>
      <c r="B412" s="32">
        <v>7206</v>
      </c>
      <c r="C412" s="33">
        <v>2.6519999999999998E-2</v>
      </c>
      <c r="D412" s="32">
        <v>3171</v>
      </c>
      <c r="E412" s="34">
        <v>2.588E-2</v>
      </c>
      <c r="F412" s="23">
        <v>10377</v>
      </c>
      <c r="G412" s="42">
        <v>2.632E-2</v>
      </c>
      <c r="H412" s="24">
        <f>F412/F414</f>
        <v>0.20839860224123388</v>
      </c>
    </row>
    <row r="413" spans="1:8" s="1" customFormat="1" x14ac:dyDescent="0.25">
      <c r="A413" s="81" t="s">
        <v>18</v>
      </c>
      <c r="B413" s="32">
        <v>18101</v>
      </c>
      <c r="C413" s="33">
        <v>2.5100000000000001E-2</v>
      </c>
      <c r="D413" s="32">
        <v>8959</v>
      </c>
      <c r="E413" s="34">
        <v>2.4670000000000001E-2</v>
      </c>
      <c r="F413" s="23">
        <v>27060</v>
      </c>
      <c r="G413" s="42">
        <v>2.496E-2</v>
      </c>
      <c r="H413" s="24">
        <f>F413/F414</f>
        <v>0.54343896855042773</v>
      </c>
    </row>
    <row r="414" spans="1:8" s="1" customFormat="1" ht="15.75" thickBot="1" x14ac:dyDescent="0.3">
      <c r="A414" s="82" t="s">
        <v>13</v>
      </c>
      <c r="B414" s="35">
        <v>34887</v>
      </c>
      <c r="C414" s="36">
        <v>2.6499999999999999E-2</v>
      </c>
      <c r="D414" s="35">
        <v>14907</v>
      </c>
      <c r="E414" s="37">
        <v>2.5360000000000001E-2</v>
      </c>
      <c r="F414" s="28">
        <v>49794</v>
      </c>
      <c r="G414" s="44">
        <v>2.6159999999999999E-2</v>
      </c>
      <c r="H414" s="29">
        <f>F414/F414</f>
        <v>1</v>
      </c>
    </row>
    <row r="417" spans="1:8" s="1" customFormat="1" ht="15.75" thickBot="1" x14ac:dyDescent="0.3">
      <c r="A417" s="79" t="s">
        <v>55</v>
      </c>
    </row>
    <row r="418" spans="1:8" s="1" customFormat="1" x14ac:dyDescent="0.25">
      <c r="A418" s="80" t="s">
        <v>15</v>
      </c>
      <c r="B418" s="12" t="s">
        <v>1</v>
      </c>
      <c r="C418" s="5" t="s">
        <v>2</v>
      </c>
      <c r="D418" s="12" t="s">
        <v>3</v>
      </c>
      <c r="E418" s="6" t="s">
        <v>2</v>
      </c>
      <c r="F418" s="4" t="s">
        <v>4</v>
      </c>
      <c r="G418" s="5" t="s">
        <v>5</v>
      </c>
      <c r="H418" s="14" t="s">
        <v>6</v>
      </c>
    </row>
    <row r="419" spans="1:8" s="1" customFormat="1" x14ac:dyDescent="0.25">
      <c r="A419" s="81" t="s">
        <v>7</v>
      </c>
      <c r="B419" s="38"/>
      <c r="C419" s="39"/>
      <c r="D419" s="38"/>
      <c r="E419" s="40"/>
      <c r="F419" s="23"/>
      <c r="G419" s="39"/>
      <c r="H419" s="24">
        <f>F419/F424</f>
        <v>0</v>
      </c>
    </row>
    <row r="420" spans="1:8" s="1" customFormat="1" x14ac:dyDescent="0.25">
      <c r="A420" s="81" t="s">
        <v>8</v>
      </c>
      <c r="B420" s="41">
        <v>871</v>
      </c>
      <c r="C420" s="42">
        <v>3.585E-2</v>
      </c>
      <c r="D420" s="41">
        <v>122</v>
      </c>
      <c r="E420" s="43">
        <v>3.0980000000000001E-2</v>
      </c>
      <c r="F420" s="23">
        <v>993</v>
      </c>
      <c r="G420" s="42">
        <v>3.5249999999999997E-2</v>
      </c>
      <c r="H420" s="24">
        <f>F420/F425</f>
        <v>1.9585026231706836E-2</v>
      </c>
    </row>
    <row r="421" spans="1:8" s="1" customFormat="1" x14ac:dyDescent="0.25">
      <c r="A421" s="81" t="s">
        <v>9</v>
      </c>
      <c r="B421" s="32">
        <v>1758</v>
      </c>
      <c r="C421" s="33">
        <v>3.2230000000000002E-2</v>
      </c>
      <c r="D421" s="32">
        <v>638</v>
      </c>
      <c r="E421" s="34">
        <v>2.912E-2</v>
      </c>
      <c r="F421" s="23">
        <v>2396</v>
      </c>
      <c r="G421" s="42">
        <v>3.1399999999999997E-2</v>
      </c>
      <c r="H421" s="24">
        <f>F421/F425</f>
        <v>4.7256518480533312E-2</v>
      </c>
    </row>
    <row r="422" spans="1:8" s="1" customFormat="1" x14ac:dyDescent="0.25">
      <c r="A422" s="81" t="s">
        <v>10</v>
      </c>
      <c r="B422" s="32">
        <v>7014</v>
      </c>
      <c r="C422" s="33">
        <v>3.0249999999999999E-2</v>
      </c>
      <c r="D422" s="32">
        <v>2526</v>
      </c>
      <c r="E422" s="34">
        <v>2.7879999999999999E-2</v>
      </c>
      <c r="F422" s="23">
        <v>9540</v>
      </c>
      <c r="G422" s="42">
        <v>2.962E-2</v>
      </c>
      <c r="H422" s="24">
        <f>F422/F425</f>
        <v>0.18815825805688138</v>
      </c>
    </row>
    <row r="423" spans="1:8" s="1" customFormat="1" x14ac:dyDescent="0.25">
      <c r="A423" s="81" t="s">
        <v>11</v>
      </c>
      <c r="B423" s="32">
        <v>7117</v>
      </c>
      <c r="C423" s="33">
        <v>2.8369999999999999E-2</v>
      </c>
      <c r="D423" s="32">
        <v>3462</v>
      </c>
      <c r="E423" s="34">
        <v>2.6839999999999999E-2</v>
      </c>
      <c r="F423" s="23">
        <v>10579</v>
      </c>
      <c r="G423" s="42">
        <v>2.7869999999999999E-2</v>
      </c>
      <c r="H423" s="24">
        <f>F423/F425</f>
        <v>0.20865054632953337</v>
      </c>
    </row>
    <row r="424" spans="1:8" s="1" customFormat="1" x14ac:dyDescent="0.25">
      <c r="A424" s="81" t="s">
        <v>18</v>
      </c>
      <c r="B424" s="32">
        <v>17933</v>
      </c>
      <c r="C424" s="33">
        <v>2.6880000000000001E-2</v>
      </c>
      <c r="D424" s="32">
        <v>9261</v>
      </c>
      <c r="E424" s="34">
        <v>2.5590000000000002E-2</v>
      </c>
      <c r="F424" s="23">
        <v>27194</v>
      </c>
      <c r="G424" s="42">
        <v>2.6440000000000002E-2</v>
      </c>
      <c r="H424" s="24">
        <f>F424/F425</f>
        <v>0.53634965090134512</v>
      </c>
    </row>
    <row r="425" spans="1:8" s="1" customFormat="1" ht="15.75" thickBot="1" x14ac:dyDescent="0.3">
      <c r="A425" s="82" t="s">
        <v>13</v>
      </c>
      <c r="B425" s="35">
        <v>34693</v>
      </c>
      <c r="C425" s="36">
        <v>2.836E-2</v>
      </c>
      <c r="D425" s="35">
        <v>16009</v>
      </c>
      <c r="E425" s="37">
        <v>2.64E-2</v>
      </c>
      <c r="F425" s="28">
        <v>50702</v>
      </c>
      <c r="G425" s="44">
        <v>2.7740000000000001E-2</v>
      </c>
      <c r="H425" s="29">
        <f>F425/F425</f>
        <v>1</v>
      </c>
    </row>
    <row r="428" spans="1:8" ht="15.75" thickBot="1" x14ac:dyDescent="0.3">
      <c r="A428" s="79" t="s">
        <v>56</v>
      </c>
      <c r="B428" s="1"/>
      <c r="C428" s="1"/>
      <c r="D428" s="1"/>
      <c r="E428" s="1"/>
      <c r="F428" s="1"/>
      <c r="G428" s="1"/>
      <c r="H428" s="1"/>
    </row>
    <row r="429" spans="1:8" x14ac:dyDescent="0.25">
      <c r="A429" s="80" t="s">
        <v>15</v>
      </c>
      <c r="B429" s="12" t="s">
        <v>1</v>
      </c>
      <c r="C429" s="5" t="s">
        <v>2</v>
      </c>
      <c r="D429" s="12" t="s">
        <v>3</v>
      </c>
      <c r="E429" s="6" t="s">
        <v>2</v>
      </c>
      <c r="F429" s="4" t="s">
        <v>4</v>
      </c>
      <c r="G429" s="5" t="s">
        <v>5</v>
      </c>
      <c r="H429" s="14" t="s">
        <v>6</v>
      </c>
    </row>
    <row r="430" spans="1:8" x14ac:dyDescent="0.25">
      <c r="A430" s="81" t="s">
        <v>7</v>
      </c>
      <c r="B430" s="38">
        <v>0</v>
      </c>
      <c r="C430" s="39"/>
      <c r="D430" s="38">
        <v>2</v>
      </c>
      <c r="E430" s="40">
        <v>3.125E-2</v>
      </c>
      <c r="F430" s="23">
        <v>2</v>
      </c>
      <c r="G430" s="39">
        <v>3.125E-2</v>
      </c>
      <c r="H430" s="24">
        <f>F430/F435</f>
        <v>7.9608327031007446E-5</v>
      </c>
    </row>
    <row r="431" spans="1:8" x14ac:dyDescent="0.25">
      <c r="A431" s="81" t="s">
        <v>8</v>
      </c>
      <c r="B431" s="41">
        <v>848</v>
      </c>
      <c r="C431" s="42">
        <v>3.7379999999999997E-2</v>
      </c>
      <c r="D431" s="41">
        <v>181</v>
      </c>
      <c r="E431" s="43">
        <v>3.3790000000000001E-2</v>
      </c>
      <c r="F431" s="23">
        <v>1029</v>
      </c>
      <c r="G431" s="42">
        <v>3.6749999999999998E-2</v>
      </c>
      <c r="H431" s="24">
        <f>F431/F436</f>
        <v>2.1515943544171457E-2</v>
      </c>
    </row>
    <row r="432" spans="1:8" x14ac:dyDescent="0.25">
      <c r="A432" s="81" t="s">
        <v>9</v>
      </c>
      <c r="B432" s="32">
        <v>1808</v>
      </c>
      <c r="C432" s="33">
        <v>3.381E-2</v>
      </c>
      <c r="D432" s="32">
        <v>603</v>
      </c>
      <c r="E432" s="34">
        <v>3.0800000000000001E-2</v>
      </c>
      <c r="F432" s="23">
        <v>2411</v>
      </c>
      <c r="G432" s="42">
        <v>3.3059999999999999E-2</v>
      </c>
      <c r="H432" s="24">
        <f>F432/F436</f>
        <v>5.0412963930998429E-2</v>
      </c>
    </row>
    <row r="433" spans="1:8" x14ac:dyDescent="0.25">
      <c r="A433" s="81" t="s">
        <v>10</v>
      </c>
      <c r="B433" s="32">
        <v>7396</v>
      </c>
      <c r="C433" s="33">
        <v>3.1699999999999999E-2</v>
      </c>
      <c r="D433" s="32">
        <v>2246</v>
      </c>
      <c r="E433" s="34">
        <v>2.9229999999999999E-2</v>
      </c>
      <c r="F433" s="23">
        <v>9642</v>
      </c>
      <c r="G433" s="42">
        <v>3.1130000000000001E-2</v>
      </c>
      <c r="H433" s="24">
        <f>F433/F436</f>
        <v>0.20161003659174073</v>
      </c>
    </row>
    <row r="434" spans="1:8" x14ac:dyDescent="0.25">
      <c r="A434" s="81" t="s">
        <v>11</v>
      </c>
      <c r="B434" s="32">
        <v>6752</v>
      </c>
      <c r="C434" s="33">
        <v>2.963E-2</v>
      </c>
      <c r="D434" s="32">
        <v>2866</v>
      </c>
      <c r="E434" s="34">
        <v>2.8000000000000001E-2</v>
      </c>
      <c r="F434" s="23">
        <v>9618</v>
      </c>
      <c r="G434" s="42">
        <v>2.9139999999999999E-2</v>
      </c>
      <c r="H434" s="24">
        <f>F434/F436</f>
        <v>0.20110820700470466</v>
      </c>
    </row>
    <row r="435" spans="1:8" x14ac:dyDescent="0.25">
      <c r="A435" s="81" t="s">
        <v>18</v>
      </c>
      <c r="B435" s="32">
        <v>18136</v>
      </c>
      <c r="C435" s="33">
        <v>2.8150000000000001E-2</v>
      </c>
      <c r="D435" s="32">
        <v>6987</v>
      </c>
      <c r="E435" s="34">
        <v>2.666E-2</v>
      </c>
      <c r="F435" s="23">
        <v>25123</v>
      </c>
      <c r="G435" s="42">
        <v>2.7740000000000001E-2</v>
      </c>
      <c r="H435" s="24">
        <f>F435/F436</f>
        <v>0.52531102979613176</v>
      </c>
    </row>
    <row r="436" spans="1:8" ht="15.75" thickBot="1" x14ac:dyDescent="0.3">
      <c r="A436" s="82" t="s">
        <v>13</v>
      </c>
      <c r="B436" s="35">
        <v>34940</v>
      </c>
      <c r="C436" s="36">
        <v>2.971E-2</v>
      </c>
      <c r="D436" s="35">
        <v>12885</v>
      </c>
      <c r="E436" s="37">
        <v>2.7699999999999999E-2</v>
      </c>
      <c r="F436" s="28">
        <v>47825</v>
      </c>
      <c r="G436" s="44">
        <v>2.9170000000000001E-2</v>
      </c>
      <c r="H436" s="29">
        <f>F436/F436</f>
        <v>1</v>
      </c>
    </row>
    <row r="439" spans="1:8" s="1" customFormat="1" ht="15.75" thickBot="1" x14ac:dyDescent="0.3">
      <c r="A439" s="79" t="s">
        <v>57</v>
      </c>
    </row>
    <row r="440" spans="1:8" s="1" customFormat="1" x14ac:dyDescent="0.25">
      <c r="A440" s="80" t="s">
        <v>15</v>
      </c>
      <c r="B440" s="12" t="s">
        <v>1</v>
      </c>
      <c r="C440" s="5" t="s">
        <v>2</v>
      </c>
      <c r="D440" s="12" t="s">
        <v>3</v>
      </c>
      <c r="E440" s="6" t="s">
        <v>2</v>
      </c>
      <c r="F440" s="4" t="s">
        <v>4</v>
      </c>
      <c r="G440" s="5" t="s">
        <v>5</v>
      </c>
      <c r="H440" s="14" t="s">
        <v>6</v>
      </c>
    </row>
    <row r="441" spans="1:8" s="1" customFormat="1" x14ac:dyDescent="0.25">
      <c r="A441" s="81" t="s">
        <v>7</v>
      </c>
      <c r="B441" s="38">
        <v>0</v>
      </c>
      <c r="C441" s="39"/>
      <c r="D441" s="38">
        <v>2</v>
      </c>
      <c r="E441" s="40">
        <v>2.563E-2</v>
      </c>
      <c r="F441" s="23">
        <v>2</v>
      </c>
      <c r="G441" s="39">
        <v>2.563E-2</v>
      </c>
      <c r="H441" s="24">
        <f>F441/F446</f>
        <v>6.9084628670120903E-5</v>
      </c>
    </row>
    <row r="442" spans="1:8" s="1" customFormat="1" x14ac:dyDescent="0.25">
      <c r="A442" s="81" t="s">
        <v>8</v>
      </c>
      <c r="B442" s="41">
        <v>1055</v>
      </c>
      <c r="C442" s="42">
        <v>3.7620000000000001E-2</v>
      </c>
      <c r="D442" s="41">
        <v>255</v>
      </c>
      <c r="E442" s="43">
        <v>3.406E-2</v>
      </c>
      <c r="F442" s="23">
        <v>1310</v>
      </c>
      <c r="G442" s="42">
        <v>3.6929999999999998E-2</v>
      </c>
      <c r="H442" s="24">
        <f>F442/F447</f>
        <v>2.3431351506045646E-2</v>
      </c>
    </row>
    <row r="443" spans="1:8" s="1" customFormat="1" x14ac:dyDescent="0.25">
      <c r="A443" s="81" t="s">
        <v>9</v>
      </c>
      <c r="B443" s="32">
        <v>2158</v>
      </c>
      <c r="C443" s="33">
        <v>3.3320000000000002E-2</v>
      </c>
      <c r="D443" s="32">
        <v>741</v>
      </c>
      <c r="E443" s="34">
        <v>3.0640000000000001E-2</v>
      </c>
      <c r="F443" s="23">
        <v>2899</v>
      </c>
      <c r="G443" s="42">
        <v>3.2640000000000002E-2</v>
      </c>
      <c r="H443" s="24">
        <f>F443/F447</f>
        <v>5.1853044287043001E-2</v>
      </c>
    </row>
    <row r="444" spans="1:8" s="1" customFormat="1" x14ac:dyDescent="0.25">
      <c r="A444" s="81" t="s">
        <v>10</v>
      </c>
      <c r="B444" s="32">
        <v>8853</v>
      </c>
      <c r="C444" s="33">
        <v>3.1350000000000003E-2</v>
      </c>
      <c r="D444" s="32">
        <v>2889</v>
      </c>
      <c r="E444" s="34">
        <v>2.9239999999999999E-2</v>
      </c>
      <c r="F444" s="23">
        <v>11742</v>
      </c>
      <c r="G444" s="42">
        <v>3.083E-2</v>
      </c>
      <c r="H444" s="24">
        <f>F444/F447</f>
        <v>0.21002361021678473</v>
      </c>
    </row>
    <row r="445" spans="1:8" s="1" customFormat="1" x14ac:dyDescent="0.25">
      <c r="A445" s="81" t="s">
        <v>11</v>
      </c>
      <c r="B445" s="32">
        <v>7765</v>
      </c>
      <c r="C445" s="33">
        <v>2.9139999999999999E-2</v>
      </c>
      <c r="D445" s="32">
        <v>3240</v>
      </c>
      <c r="E445" s="34">
        <v>2.7949999999999999E-2</v>
      </c>
      <c r="F445" s="23">
        <v>11005</v>
      </c>
      <c r="G445" s="42">
        <v>2.879E-2</v>
      </c>
      <c r="H445" s="24">
        <f>F445/F447</f>
        <v>0.19684123917865065</v>
      </c>
    </row>
    <row r="446" spans="1:8" s="1" customFormat="1" x14ac:dyDescent="0.25">
      <c r="A446" s="81" t="s">
        <v>18</v>
      </c>
      <c r="B446" s="32">
        <v>21429</v>
      </c>
      <c r="C446" s="33">
        <v>2.7660000000000001E-2</v>
      </c>
      <c r="D446" s="32">
        <v>7521</v>
      </c>
      <c r="E446" s="34">
        <v>2.6769999999999999E-2</v>
      </c>
      <c r="F446" s="23">
        <v>28950</v>
      </c>
      <c r="G446" s="42">
        <v>2.743E-2</v>
      </c>
      <c r="H446" s="24">
        <f>F446/F447</f>
        <v>0.51781498175574159</v>
      </c>
    </row>
    <row r="447" spans="1:8" s="1" customFormat="1" ht="15.75" thickBot="1" x14ac:dyDescent="0.3">
      <c r="A447" s="82" t="s">
        <v>13</v>
      </c>
      <c r="B447" s="35">
        <v>41260</v>
      </c>
      <c r="C447" s="36">
        <v>2.928E-2</v>
      </c>
      <c r="D447" s="35">
        <v>14648</v>
      </c>
      <c r="E447" s="37">
        <v>2.784E-2</v>
      </c>
      <c r="F447" s="28">
        <v>55908</v>
      </c>
      <c r="G447" s="44">
        <v>2.8899999999999999E-2</v>
      </c>
      <c r="H447" s="29">
        <f>F447/F447</f>
        <v>1</v>
      </c>
    </row>
    <row r="450" spans="1:8" s="1" customFormat="1" ht="15.75" thickBot="1" x14ac:dyDescent="0.3">
      <c r="A450" s="79" t="s">
        <v>58</v>
      </c>
    </row>
    <row r="451" spans="1:8" s="1" customFormat="1" x14ac:dyDescent="0.25">
      <c r="A451" s="80" t="s">
        <v>15</v>
      </c>
      <c r="B451" s="12" t="s">
        <v>1</v>
      </c>
      <c r="C451" s="5" t="s">
        <v>2</v>
      </c>
      <c r="D451" s="12" t="s">
        <v>3</v>
      </c>
      <c r="E451" s="6" t="s">
        <v>2</v>
      </c>
      <c r="F451" s="4" t="s">
        <v>4</v>
      </c>
      <c r="G451" s="5" t="s">
        <v>5</v>
      </c>
      <c r="H451" s="14" t="s">
        <v>6</v>
      </c>
    </row>
    <row r="452" spans="1:8" s="1" customFormat="1" x14ac:dyDescent="0.25">
      <c r="A452" s="81" t="s">
        <v>7</v>
      </c>
      <c r="B452" s="38">
        <v>1</v>
      </c>
      <c r="C452" s="39">
        <v>2.75E-2</v>
      </c>
      <c r="D452" s="38">
        <v>1</v>
      </c>
      <c r="E452" s="40">
        <v>0.03</v>
      </c>
      <c r="F452" s="23">
        <v>2</v>
      </c>
      <c r="G452" s="39">
        <v>2.8750000000000001E-2</v>
      </c>
      <c r="H452" s="24">
        <f>F452/F457</f>
        <v>6.9776366744583613E-5</v>
      </c>
    </row>
    <row r="453" spans="1:8" s="1" customFormat="1" x14ac:dyDescent="0.25">
      <c r="A453" s="81" t="s">
        <v>8</v>
      </c>
      <c r="B453" s="41">
        <v>1067</v>
      </c>
      <c r="C453" s="42">
        <v>3.7949999999999998E-2</v>
      </c>
      <c r="D453" s="41">
        <v>357</v>
      </c>
      <c r="E453" s="43">
        <v>3.4279999999999998E-2</v>
      </c>
      <c r="F453" s="23">
        <v>1424</v>
      </c>
      <c r="G453" s="42">
        <v>3.703E-2</v>
      </c>
      <c r="H453" s="24">
        <f>F453/F458</f>
        <v>2.5304309195912929E-2</v>
      </c>
    </row>
    <row r="454" spans="1:8" s="1" customFormat="1" x14ac:dyDescent="0.25">
      <c r="A454" s="81" t="s">
        <v>9</v>
      </c>
      <c r="B454" s="32">
        <v>2097</v>
      </c>
      <c r="C454" s="33">
        <v>3.3390000000000003E-2</v>
      </c>
      <c r="D454" s="32">
        <v>831</v>
      </c>
      <c r="E454" s="34">
        <v>3.0720000000000001E-2</v>
      </c>
      <c r="F454" s="23">
        <v>2928</v>
      </c>
      <c r="G454" s="42">
        <v>3.2629999999999999E-2</v>
      </c>
      <c r="H454" s="24">
        <f>F454/F458</f>
        <v>5.2030208796090625E-2</v>
      </c>
    </row>
    <row r="455" spans="1:8" s="1" customFormat="1" x14ac:dyDescent="0.25">
      <c r="A455" s="81" t="s">
        <v>10</v>
      </c>
      <c r="B455" s="32">
        <v>8726</v>
      </c>
      <c r="C455" s="33">
        <v>3.1280000000000002E-2</v>
      </c>
      <c r="D455" s="32">
        <v>2896</v>
      </c>
      <c r="E455" s="34">
        <v>2.9579999999999999E-2</v>
      </c>
      <c r="F455" s="23">
        <v>11622</v>
      </c>
      <c r="G455" s="42">
        <v>3.0859999999999999E-2</v>
      </c>
      <c r="H455" s="24">
        <f>F455/F458</f>
        <v>0.20652154597956462</v>
      </c>
    </row>
    <row r="456" spans="1:8" s="1" customFormat="1" x14ac:dyDescent="0.25">
      <c r="A456" s="81" t="s">
        <v>11</v>
      </c>
      <c r="B456" s="32">
        <v>8061</v>
      </c>
      <c r="C456" s="33">
        <v>2.8910000000000002E-2</v>
      </c>
      <c r="D456" s="32">
        <v>3575</v>
      </c>
      <c r="E456" s="34">
        <v>2.8060000000000002E-2</v>
      </c>
      <c r="F456" s="23">
        <v>11636</v>
      </c>
      <c r="G456" s="42">
        <v>2.8649999999999998E-2</v>
      </c>
      <c r="H456" s="24">
        <f>F456/F458</f>
        <v>0.20677032430031098</v>
      </c>
    </row>
    <row r="457" spans="1:8" s="1" customFormat="1" x14ac:dyDescent="0.25">
      <c r="A457" s="81" t="s">
        <v>18</v>
      </c>
      <c r="B457" s="32">
        <v>21231</v>
      </c>
      <c r="C457" s="33">
        <v>2.7310000000000001E-2</v>
      </c>
      <c r="D457" s="32">
        <v>7432</v>
      </c>
      <c r="E457" s="34">
        <v>2.6589999999999999E-2</v>
      </c>
      <c r="F457" s="23">
        <v>28663</v>
      </c>
      <c r="G457" s="42">
        <v>2.7130000000000001E-2</v>
      </c>
      <c r="H457" s="24">
        <f>F457/F458</f>
        <v>0.50933807196801417</v>
      </c>
    </row>
    <row r="458" spans="1:8" s="1" customFormat="1" ht="15.75" thickBot="1" x14ac:dyDescent="0.3">
      <c r="A458" s="82" t="s">
        <v>13</v>
      </c>
      <c r="B458" s="35">
        <v>41183</v>
      </c>
      <c r="C458" s="36">
        <v>2.9049999999999999E-2</v>
      </c>
      <c r="D458" s="35">
        <v>15092</v>
      </c>
      <c r="E458" s="37">
        <v>2.792E-2</v>
      </c>
      <c r="F458" s="28">
        <v>56275</v>
      </c>
      <c r="G458" s="44">
        <v>2.8750000000000001E-2</v>
      </c>
      <c r="H458" s="29">
        <f>F458/F458</f>
        <v>1</v>
      </c>
    </row>
    <row r="461" spans="1:8" s="1" customFormat="1" ht="15.75" thickBot="1" x14ac:dyDescent="0.3">
      <c r="A461" s="79" t="s">
        <v>59</v>
      </c>
    </row>
    <row r="462" spans="1:8" s="1" customFormat="1" x14ac:dyDescent="0.25">
      <c r="A462" s="80" t="s">
        <v>15</v>
      </c>
      <c r="B462" s="12" t="s">
        <v>1</v>
      </c>
      <c r="C462" s="5" t="s">
        <v>2</v>
      </c>
      <c r="D462" s="12" t="s">
        <v>3</v>
      </c>
      <c r="E462" s="6" t="s">
        <v>2</v>
      </c>
      <c r="F462" s="4" t="s">
        <v>4</v>
      </c>
      <c r="G462" s="5" t="s">
        <v>5</v>
      </c>
      <c r="H462" s="14" t="s">
        <v>6</v>
      </c>
    </row>
    <row r="463" spans="1:8" s="1" customFormat="1" x14ac:dyDescent="0.25">
      <c r="A463" s="81" t="s">
        <v>7</v>
      </c>
      <c r="B463" s="38">
        <v>1</v>
      </c>
      <c r="C463" s="39">
        <v>2.75E-2</v>
      </c>
      <c r="D463" s="38">
        <v>0</v>
      </c>
      <c r="E463" s="40"/>
      <c r="F463" s="23">
        <v>1</v>
      </c>
      <c r="G463" s="39">
        <v>2.75E-2</v>
      </c>
      <c r="H463" s="24">
        <f>F463/F468</f>
        <v>3.3067689560530407E-5</v>
      </c>
    </row>
    <row r="464" spans="1:8" s="1" customFormat="1" x14ac:dyDescent="0.25">
      <c r="A464" s="81" t="s">
        <v>8</v>
      </c>
      <c r="B464" s="41">
        <v>1153</v>
      </c>
      <c r="C464" s="42">
        <v>3.7620000000000001E-2</v>
      </c>
      <c r="D464" s="41">
        <v>438</v>
      </c>
      <c r="E464" s="43">
        <v>3.3189999999999997E-2</v>
      </c>
      <c r="F464" s="23">
        <v>1591</v>
      </c>
      <c r="G464" s="42">
        <v>3.6400000000000002E-2</v>
      </c>
      <c r="H464" s="24">
        <f>F464/F469</f>
        <v>2.6634747380051563E-2</v>
      </c>
    </row>
    <row r="465" spans="1:8" s="1" customFormat="1" x14ac:dyDescent="0.25">
      <c r="A465" s="81" t="s">
        <v>9</v>
      </c>
      <c r="B465" s="32">
        <v>2067</v>
      </c>
      <c r="C465" s="33">
        <v>3.329E-2</v>
      </c>
      <c r="D465" s="32">
        <v>1021</v>
      </c>
      <c r="E465" s="34">
        <v>3.0360000000000002E-2</v>
      </c>
      <c r="F465" s="23">
        <v>3088</v>
      </c>
      <c r="G465" s="42">
        <v>3.2320000000000002E-2</v>
      </c>
      <c r="H465" s="24">
        <f>F465/F469</f>
        <v>5.1695851608799012E-2</v>
      </c>
    </row>
    <row r="466" spans="1:8" s="1" customFormat="1" x14ac:dyDescent="0.25">
      <c r="A466" s="81" t="s">
        <v>10</v>
      </c>
      <c r="B466" s="32">
        <v>8653</v>
      </c>
      <c r="C466" s="33">
        <v>3.1019999999999999E-2</v>
      </c>
      <c r="D466" s="32">
        <v>3590</v>
      </c>
      <c r="E466" s="34">
        <v>2.8930000000000001E-2</v>
      </c>
      <c r="F466" s="23">
        <v>12243</v>
      </c>
      <c r="G466" s="42">
        <v>3.041E-2</v>
      </c>
      <c r="H466" s="24">
        <f>F466/F469</f>
        <v>0.2049586500150668</v>
      </c>
    </row>
    <row r="467" spans="1:8" s="1" customFormat="1" x14ac:dyDescent="0.25">
      <c r="A467" s="81" t="s">
        <v>11</v>
      </c>
      <c r="B467" s="32">
        <v>8219</v>
      </c>
      <c r="C467" s="33">
        <v>2.862E-2</v>
      </c>
      <c r="D467" s="32">
        <v>4351</v>
      </c>
      <c r="E467" s="34">
        <v>2.7629999999999998E-2</v>
      </c>
      <c r="F467" s="23">
        <v>12570</v>
      </c>
      <c r="G467" s="42">
        <v>2.828E-2</v>
      </c>
      <c r="H467" s="24">
        <f>F467/F469</f>
        <v>0.21043291927545452</v>
      </c>
    </row>
    <row r="468" spans="1:8" s="1" customFormat="1" x14ac:dyDescent="0.25">
      <c r="A468" s="81" t="s">
        <v>18</v>
      </c>
      <c r="B468" s="32">
        <v>21212</v>
      </c>
      <c r="C468" s="33">
        <v>2.7E-2</v>
      </c>
      <c r="D468" s="32">
        <v>9029</v>
      </c>
      <c r="E468" s="34">
        <v>2.6280000000000001E-2</v>
      </c>
      <c r="F468" s="23">
        <v>30241</v>
      </c>
      <c r="G468" s="42">
        <v>2.6790000000000001E-2</v>
      </c>
      <c r="H468" s="24">
        <f>F468/F469</f>
        <v>0.50626109083603976</v>
      </c>
    </row>
    <row r="469" spans="1:8" s="1" customFormat="1" ht="15.75" thickBot="1" x14ac:dyDescent="0.3">
      <c r="A469" s="82" t="s">
        <v>13</v>
      </c>
      <c r="B469" s="35">
        <v>41305</v>
      </c>
      <c r="C469" s="36">
        <v>2.878E-2</v>
      </c>
      <c r="D469" s="35">
        <v>18429</v>
      </c>
      <c r="E469" s="37">
        <v>2.751E-2</v>
      </c>
      <c r="F469" s="28">
        <v>59734</v>
      </c>
      <c r="G469" s="44">
        <v>2.8379999999999999E-2</v>
      </c>
      <c r="H469" s="29">
        <f>F469/F469</f>
        <v>1</v>
      </c>
    </row>
    <row r="472" spans="1:8" s="1" customFormat="1" ht="15.75" thickBot="1" x14ac:dyDescent="0.3">
      <c r="A472" s="79" t="s">
        <v>60</v>
      </c>
    </row>
    <row r="473" spans="1:8" s="1" customFormat="1" x14ac:dyDescent="0.25">
      <c r="A473" s="80" t="s">
        <v>15</v>
      </c>
      <c r="B473" s="12" t="s">
        <v>1</v>
      </c>
      <c r="C473" s="5" t="s">
        <v>2</v>
      </c>
      <c r="D473" s="12" t="s">
        <v>3</v>
      </c>
      <c r="E473" s="6" t="s">
        <v>2</v>
      </c>
      <c r="F473" s="4" t="s">
        <v>4</v>
      </c>
      <c r="G473" s="5" t="s">
        <v>5</v>
      </c>
      <c r="H473" s="14" t="s">
        <v>6</v>
      </c>
    </row>
    <row r="474" spans="1:8" s="1" customFormat="1" x14ac:dyDescent="0.25">
      <c r="A474" s="81" t="s">
        <v>7</v>
      </c>
      <c r="B474" s="38">
        <v>1</v>
      </c>
      <c r="C474" s="39">
        <v>2.75E-2</v>
      </c>
      <c r="D474" s="38">
        <v>0</v>
      </c>
      <c r="E474" s="40"/>
      <c r="F474" s="23">
        <v>1</v>
      </c>
      <c r="G474" s="39">
        <v>2.75E-2</v>
      </c>
      <c r="H474" s="24" t="b">
        <f>H485=F474/F479</f>
        <v>0</v>
      </c>
    </row>
    <row r="475" spans="1:8" s="1" customFormat="1" x14ac:dyDescent="0.25">
      <c r="A475" s="81" t="s">
        <v>8</v>
      </c>
      <c r="B475" s="41">
        <v>1073</v>
      </c>
      <c r="C475" s="42">
        <v>3.7359999999999997E-2</v>
      </c>
      <c r="D475" s="41">
        <v>498</v>
      </c>
      <c r="E475" s="43">
        <v>3.2230000000000002E-2</v>
      </c>
      <c r="F475" s="23">
        <v>1571</v>
      </c>
      <c r="G475" s="42">
        <v>3.5729999999999998E-2</v>
      </c>
      <c r="H475" s="24">
        <f>F475/F480</f>
        <v>2.7315088500191258E-2</v>
      </c>
    </row>
    <row r="476" spans="1:8" s="1" customFormat="1" x14ac:dyDescent="0.25">
      <c r="A476" s="81" t="s">
        <v>9</v>
      </c>
      <c r="B476" s="32">
        <v>1983</v>
      </c>
      <c r="C476" s="33">
        <v>3.2809999999999999E-2</v>
      </c>
      <c r="D476" s="32">
        <v>1099</v>
      </c>
      <c r="E476" s="34">
        <v>2.9850000000000002E-2</v>
      </c>
      <c r="F476" s="23">
        <v>3082</v>
      </c>
      <c r="G476" s="42">
        <v>3.1759999999999997E-2</v>
      </c>
      <c r="H476" s="24">
        <f>F476/F480</f>
        <v>5.3586952741941092E-2</v>
      </c>
    </row>
    <row r="477" spans="1:8" s="1" customFormat="1" x14ac:dyDescent="0.25">
      <c r="A477" s="81" t="s">
        <v>10</v>
      </c>
      <c r="B477" s="32">
        <v>8200</v>
      </c>
      <c r="C477" s="33">
        <v>3.0509999999999999E-2</v>
      </c>
      <c r="D477" s="32">
        <v>3767</v>
      </c>
      <c r="E477" s="34">
        <v>2.826E-2</v>
      </c>
      <c r="F477" s="23">
        <v>11967</v>
      </c>
      <c r="G477" s="42">
        <v>2.98E-2</v>
      </c>
      <c r="H477" s="24">
        <f>F477/F480</f>
        <v>0.2080710783461418</v>
      </c>
    </row>
    <row r="478" spans="1:8" s="1" customFormat="1" x14ac:dyDescent="0.25">
      <c r="A478" s="81" t="s">
        <v>11</v>
      </c>
      <c r="B478" s="32">
        <v>7725</v>
      </c>
      <c r="C478" s="33">
        <v>2.8219999999999999E-2</v>
      </c>
      <c r="D478" s="32">
        <v>4467</v>
      </c>
      <c r="E478" s="34">
        <v>2.7230000000000001E-2</v>
      </c>
      <c r="F478" s="23">
        <v>12192</v>
      </c>
      <c r="G478" s="42">
        <v>2.7859999999999999E-2</v>
      </c>
      <c r="H478" s="24">
        <f>F478/F480</f>
        <v>0.21198316931529715</v>
      </c>
    </row>
    <row r="479" spans="1:8" s="1" customFormat="1" x14ac:dyDescent="0.25">
      <c r="A479" s="81" t="s">
        <v>18</v>
      </c>
      <c r="B479" s="32">
        <v>19527</v>
      </c>
      <c r="C479" s="33">
        <v>2.6620000000000001E-2</v>
      </c>
      <c r="D479" s="32">
        <v>9174</v>
      </c>
      <c r="E479" s="34">
        <v>2.5909999999999999E-2</v>
      </c>
      <c r="F479" s="23">
        <v>28701</v>
      </c>
      <c r="G479" s="42">
        <v>2.639E-2</v>
      </c>
      <c r="H479" s="24">
        <f>F479/F480</f>
        <v>0.49902632402545466</v>
      </c>
    </row>
    <row r="480" spans="1:8" s="1" customFormat="1" ht="15.75" thickBot="1" x14ac:dyDescent="0.3">
      <c r="A480" s="82" t="s">
        <v>13</v>
      </c>
      <c r="B480" s="35">
        <v>38509</v>
      </c>
      <c r="C480" s="36">
        <v>2.8389999999999999E-2</v>
      </c>
      <c r="D480" s="35">
        <v>19005</v>
      </c>
      <c r="E480" s="37">
        <v>2.708E-2</v>
      </c>
      <c r="F480" s="28">
        <v>57514</v>
      </c>
      <c r="G480" s="44">
        <v>2.7959999999999999E-2</v>
      </c>
      <c r="H480" s="29">
        <f>F480/F480</f>
        <v>1</v>
      </c>
    </row>
    <row r="483" spans="1:8" s="1" customFormat="1" ht="15.75" thickBot="1" x14ac:dyDescent="0.3">
      <c r="A483" s="79" t="s">
        <v>61</v>
      </c>
    </row>
    <row r="484" spans="1:8" s="1" customFormat="1" x14ac:dyDescent="0.25">
      <c r="A484" s="80" t="s">
        <v>15</v>
      </c>
      <c r="B484" s="12" t="s">
        <v>1</v>
      </c>
      <c r="C484" s="5" t="s">
        <v>2</v>
      </c>
      <c r="D484" s="12" t="s">
        <v>3</v>
      </c>
      <c r="E484" s="6" t="s">
        <v>2</v>
      </c>
      <c r="F484" s="4" t="s">
        <v>4</v>
      </c>
      <c r="G484" s="5" t="s">
        <v>5</v>
      </c>
      <c r="H484" s="14" t="s">
        <v>6</v>
      </c>
    </row>
    <row r="485" spans="1:8" s="1" customFormat="1" x14ac:dyDescent="0.25">
      <c r="A485" s="81" t="s">
        <v>7</v>
      </c>
      <c r="B485" s="38"/>
      <c r="C485" s="39"/>
      <c r="D485" s="38"/>
      <c r="E485" s="40"/>
      <c r="F485" s="23"/>
      <c r="G485" s="39"/>
      <c r="H485" s="24"/>
    </row>
    <row r="486" spans="1:8" s="1" customFormat="1" x14ac:dyDescent="0.25">
      <c r="A486" s="81" t="s">
        <v>8</v>
      </c>
      <c r="B486" s="41">
        <v>1077</v>
      </c>
      <c r="C486" s="42">
        <v>3.7139999999999999E-2</v>
      </c>
      <c r="D486" s="41">
        <v>570</v>
      </c>
      <c r="E486" s="43">
        <v>3.2149999999999998E-2</v>
      </c>
      <c r="F486" s="23">
        <v>1647</v>
      </c>
      <c r="G486" s="42">
        <v>3.542E-2</v>
      </c>
      <c r="H486" s="24">
        <f>F486/F491</f>
        <v>2.8435282540011396E-2</v>
      </c>
    </row>
    <row r="487" spans="1:8" s="1" customFormat="1" x14ac:dyDescent="0.25">
      <c r="A487" s="81" t="s">
        <v>9</v>
      </c>
      <c r="B487" s="32">
        <v>1876</v>
      </c>
      <c r="C487" s="33">
        <v>3.2640000000000002E-2</v>
      </c>
      <c r="D487" s="32">
        <v>1284</v>
      </c>
      <c r="E487" s="34">
        <v>2.9780000000000001E-2</v>
      </c>
      <c r="F487" s="23">
        <v>3160</v>
      </c>
      <c r="G487" s="42">
        <v>3.1480000000000001E-2</v>
      </c>
      <c r="H487" s="24">
        <f>F487/F491</f>
        <v>5.4557069111375839E-2</v>
      </c>
    </row>
    <row r="488" spans="1:8" s="1" customFormat="1" x14ac:dyDescent="0.25">
      <c r="A488" s="81" t="s">
        <v>10</v>
      </c>
      <c r="B488" s="32">
        <v>7902</v>
      </c>
      <c r="C488" s="33">
        <v>3.0370000000000001E-2</v>
      </c>
      <c r="D488" s="32">
        <v>4194</v>
      </c>
      <c r="E488" s="34">
        <v>2.801E-2</v>
      </c>
      <c r="F488" s="23">
        <v>12096</v>
      </c>
      <c r="G488" s="42">
        <v>2.9559999999999999E-2</v>
      </c>
      <c r="H488" s="24">
        <f>F488/F491</f>
        <v>0.20883617340860827</v>
      </c>
    </row>
    <row r="489" spans="1:8" s="1" customFormat="1" x14ac:dyDescent="0.25">
      <c r="A489" s="81" t="s">
        <v>11</v>
      </c>
      <c r="B489" s="32">
        <v>7448</v>
      </c>
      <c r="C489" s="33">
        <v>2.8160000000000001E-2</v>
      </c>
      <c r="D489" s="32">
        <v>4995</v>
      </c>
      <c r="E489" s="34">
        <v>2.6880000000000001E-2</v>
      </c>
      <c r="F489" s="23">
        <v>12443</v>
      </c>
      <c r="G489" s="42">
        <v>2.7650000000000001E-2</v>
      </c>
      <c r="H489" s="24">
        <f>F489/F491</f>
        <v>0.21482709207368658</v>
      </c>
    </row>
    <row r="490" spans="1:8" s="1" customFormat="1" x14ac:dyDescent="0.25">
      <c r="A490" s="81" t="s">
        <v>18</v>
      </c>
      <c r="B490" s="32">
        <v>18658</v>
      </c>
      <c r="C490" s="33">
        <v>2.656E-2</v>
      </c>
      <c r="D490" s="32">
        <v>9917</v>
      </c>
      <c r="E490" s="34">
        <v>2.5600000000000001E-2</v>
      </c>
      <c r="F490" s="23">
        <v>28575</v>
      </c>
      <c r="G490" s="42">
        <v>2.623E-2</v>
      </c>
      <c r="H490" s="24">
        <f>F490/F491</f>
        <v>0.49334438286631793</v>
      </c>
    </row>
    <row r="491" spans="1:8" s="1" customFormat="1" ht="15.75" thickBot="1" x14ac:dyDescent="0.3">
      <c r="A491" s="82" t="s">
        <v>13</v>
      </c>
      <c r="B491" s="35">
        <v>36961</v>
      </c>
      <c r="C491" s="36">
        <v>2.8309999999999998E-2</v>
      </c>
      <c r="D491" s="35">
        <v>20960</v>
      </c>
      <c r="E491" s="37">
        <v>2.682E-2</v>
      </c>
      <c r="F491" s="28">
        <v>57921</v>
      </c>
      <c r="G491" s="44">
        <v>2.777E-2</v>
      </c>
      <c r="H491" s="29">
        <f>F491/F491</f>
        <v>1</v>
      </c>
    </row>
    <row r="494" spans="1:8" s="1" customFormat="1" ht="15.75" thickBot="1" x14ac:dyDescent="0.3">
      <c r="A494" s="79" t="s">
        <v>62</v>
      </c>
    </row>
    <row r="495" spans="1:8" s="1" customFormat="1" x14ac:dyDescent="0.25">
      <c r="A495" s="80" t="s">
        <v>15</v>
      </c>
      <c r="B495" s="12" t="s">
        <v>1</v>
      </c>
      <c r="C495" s="5" t="s">
        <v>2</v>
      </c>
      <c r="D495" s="12" t="s">
        <v>3</v>
      </c>
      <c r="E495" s="6" t="s">
        <v>2</v>
      </c>
      <c r="F495" s="4" t="s">
        <v>4</v>
      </c>
      <c r="G495" s="5" t="s">
        <v>5</v>
      </c>
      <c r="H495" s="14" t="s">
        <v>6</v>
      </c>
    </row>
    <row r="496" spans="1:8" s="1" customFormat="1" x14ac:dyDescent="0.25">
      <c r="A496" s="81" t="s">
        <v>7</v>
      </c>
      <c r="B496" s="38">
        <v>1</v>
      </c>
      <c r="C496" s="39">
        <v>2.75E-2</v>
      </c>
      <c r="D496" s="38">
        <v>0</v>
      </c>
      <c r="E496" s="40"/>
      <c r="F496" s="23">
        <v>1</v>
      </c>
      <c r="G496" s="39">
        <v>2.75E-2</v>
      </c>
      <c r="H496" s="24">
        <f>F474/F479</f>
        <v>3.4841991568238041E-5</v>
      </c>
    </row>
    <row r="497" spans="1:8" s="1" customFormat="1" x14ac:dyDescent="0.25">
      <c r="A497" s="81" t="s">
        <v>8</v>
      </c>
      <c r="B497" s="41">
        <v>1069</v>
      </c>
      <c r="C497" s="42">
        <v>3.6929999999999998E-2</v>
      </c>
      <c r="D497" s="41">
        <v>642</v>
      </c>
      <c r="E497" s="43">
        <v>3.2329999999999998E-2</v>
      </c>
      <c r="F497" s="23">
        <v>1711</v>
      </c>
      <c r="G497" s="42">
        <v>3.5209999999999998E-2</v>
      </c>
      <c r="H497" s="24">
        <f>F497/F502</f>
        <v>2.9509158014556242E-2</v>
      </c>
    </row>
    <row r="498" spans="1:8" s="1" customFormat="1" x14ac:dyDescent="0.25">
      <c r="A498" s="81" t="s">
        <v>9</v>
      </c>
      <c r="B498" s="32">
        <v>1873</v>
      </c>
      <c r="C498" s="33">
        <v>3.3300000000000003E-2</v>
      </c>
      <c r="D498" s="32">
        <v>1162</v>
      </c>
      <c r="E498" s="34">
        <v>3.0009999999999998E-2</v>
      </c>
      <c r="F498" s="23">
        <v>3035</v>
      </c>
      <c r="G498" s="42">
        <v>3.2039999999999999E-2</v>
      </c>
      <c r="H498" s="24">
        <f>F498/F502</f>
        <v>5.2343830844055049E-2</v>
      </c>
    </row>
    <row r="499" spans="1:8" s="1" customFormat="1" x14ac:dyDescent="0.25">
      <c r="A499" s="81" t="s">
        <v>10</v>
      </c>
      <c r="B499" s="32">
        <v>8276</v>
      </c>
      <c r="C499" s="33">
        <v>3.1220000000000001E-2</v>
      </c>
      <c r="D499" s="32">
        <v>4158</v>
      </c>
      <c r="E499" s="34">
        <v>2.8389999999999999E-2</v>
      </c>
      <c r="F499" s="23">
        <v>12434</v>
      </c>
      <c r="G499" s="42">
        <v>3.0280000000000001E-2</v>
      </c>
      <c r="H499" s="24">
        <f>F499/F502</f>
        <v>0.21444586250905454</v>
      </c>
    </row>
    <row r="500" spans="1:8" s="1" customFormat="1" x14ac:dyDescent="0.25">
      <c r="A500" s="81" t="s">
        <v>11</v>
      </c>
      <c r="B500" s="32">
        <v>7536</v>
      </c>
      <c r="C500" s="33">
        <v>2.887E-2</v>
      </c>
      <c r="D500" s="32">
        <v>4997</v>
      </c>
      <c r="E500" s="34">
        <v>2.7300000000000001E-2</v>
      </c>
      <c r="F500" s="23">
        <v>12533</v>
      </c>
      <c r="G500" s="42">
        <v>2.8240000000000001E-2</v>
      </c>
      <c r="H500" s="24">
        <f>F500/F502</f>
        <v>0.21615328895174366</v>
      </c>
    </row>
    <row r="501" spans="1:8" s="1" customFormat="1" x14ac:dyDescent="0.25">
      <c r="A501" s="81" t="s">
        <v>18</v>
      </c>
      <c r="B501" s="32">
        <v>18550</v>
      </c>
      <c r="C501" s="33">
        <v>2.7029999999999998E-2</v>
      </c>
      <c r="D501" s="32">
        <v>9718</v>
      </c>
      <c r="E501" s="34">
        <v>2.588E-2</v>
      </c>
      <c r="F501" s="23">
        <v>28268</v>
      </c>
      <c r="G501" s="42">
        <v>2.664E-2</v>
      </c>
      <c r="H501" s="24">
        <f>F501/F502</f>
        <v>0.4875306129488462</v>
      </c>
    </row>
    <row r="502" spans="1:8" s="1" customFormat="1" ht="15.75" thickBot="1" x14ac:dyDescent="0.3">
      <c r="A502" s="82" t="s">
        <v>13</v>
      </c>
      <c r="B502" s="35">
        <v>37305</v>
      </c>
      <c r="C502" s="36">
        <v>2.8930000000000001E-2</v>
      </c>
      <c r="D502" s="35">
        <v>20677</v>
      </c>
      <c r="E502" s="37">
        <v>2.716E-2</v>
      </c>
      <c r="F502" s="28">
        <v>57982</v>
      </c>
      <c r="G502" s="44">
        <v>2.8299999999999999E-2</v>
      </c>
      <c r="H502" s="29">
        <f>F502/F502</f>
        <v>1</v>
      </c>
    </row>
    <row r="505" spans="1:8" s="1" customFormat="1" ht="15.75" thickBot="1" x14ac:dyDescent="0.3">
      <c r="A505" s="79" t="s">
        <v>63</v>
      </c>
    </row>
    <row r="506" spans="1:8" s="1" customFormat="1" x14ac:dyDescent="0.25">
      <c r="A506" s="80" t="s">
        <v>15</v>
      </c>
      <c r="B506" s="12" t="s">
        <v>1</v>
      </c>
      <c r="C506" s="5" t="s">
        <v>2</v>
      </c>
      <c r="D506" s="12" t="s">
        <v>3</v>
      </c>
      <c r="E506" s="6" t="s">
        <v>2</v>
      </c>
      <c r="F506" s="4" t="s">
        <v>4</v>
      </c>
      <c r="G506" s="5" t="s">
        <v>5</v>
      </c>
      <c r="H506" s="14" t="s">
        <v>6</v>
      </c>
    </row>
    <row r="507" spans="1:8" s="1" customFormat="1" x14ac:dyDescent="0.25">
      <c r="A507" s="81" t="s">
        <v>7</v>
      </c>
      <c r="B507" s="38"/>
      <c r="C507" s="39"/>
      <c r="D507" s="38"/>
      <c r="E507" s="40"/>
      <c r="F507" s="23"/>
      <c r="G507" s="39"/>
      <c r="H507" s="24">
        <f>F474/F479</f>
        <v>3.4841991568238041E-5</v>
      </c>
    </row>
    <row r="508" spans="1:8" s="1" customFormat="1" x14ac:dyDescent="0.25">
      <c r="A508" s="81" t="s">
        <v>8</v>
      </c>
      <c r="B508" s="41">
        <v>1091</v>
      </c>
      <c r="C508" s="42">
        <v>3.8109999999999998E-2</v>
      </c>
      <c r="D508" s="41">
        <v>735</v>
      </c>
      <c r="E508" s="43">
        <v>3.3250000000000002E-2</v>
      </c>
      <c r="F508" s="23">
        <v>1826</v>
      </c>
      <c r="G508" s="42">
        <v>3.6150000000000002E-2</v>
      </c>
      <c r="H508" s="24">
        <f>F508/F513</f>
        <v>3.175983580895398E-2</v>
      </c>
    </row>
    <row r="509" spans="1:8" s="1" customFormat="1" x14ac:dyDescent="0.25">
      <c r="A509" s="81" t="s">
        <v>9</v>
      </c>
      <c r="B509" s="32">
        <v>2075</v>
      </c>
      <c r="C509" s="33">
        <v>3.4700000000000002E-2</v>
      </c>
      <c r="D509" s="32">
        <v>1362</v>
      </c>
      <c r="E509" s="34">
        <v>3.0349999999999999E-2</v>
      </c>
      <c r="F509" s="23">
        <v>3437</v>
      </c>
      <c r="G509" s="42">
        <v>3.2969999999999999E-2</v>
      </c>
      <c r="H509" s="24">
        <f>F509/F513</f>
        <v>5.9780150972275369E-2</v>
      </c>
    </row>
    <row r="510" spans="1:8" s="1" customFormat="1" x14ac:dyDescent="0.25">
      <c r="A510" s="81" t="s">
        <v>10</v>
      </c>
      <c r="B510" s="32">
        <v>7568</v>
      </c>
      <c r="C510" s="33">
        <v>3.1969999999999998E-2</v>
      </c>
      <c r="D510" s="32">
        <v>4301</v>
      </c>
      <c r="E510" s="34">
        <v>2.9020000000000001E-2</v>
      </c>
      <c r="F510" s="23">
        <v>11869</v>
      </c>
      <c r="G510" s="42">
        <v>3.09E-2</v>
      </c>
      <c r="H510" s="24">
        <f>F510/F513</f>
        <v>0.20643893275820085</v>
      </c>
    </row>
    <row r="511" spans="1:8" s="1" customFormat="1" x14ac:dyDescent="0.25">
      <c r="A511" s="81" t="s">
        <v>11</v>
      </c>
      <c r="B511" s="32">
        <v>7329</v>
      </c>
      <c r="C511" s="33">
        <v>2.9649999999999999E-2</v>
      </c>
      <c r="D511" s="32">
        <v>4936</v>
      </c>
      <c r="E511" s="34">
        <v>2.7650000000000001E-2</v>
      </c>
      <c r="F511" s="23">
        <v>12265</v>
      </c>
      <c r="G511" s="42">
        <v>2.8850000000000001E-2</v>
      </c>
      <c r="H511" s="24">
        <f>F511/F513</f>
        <v>0.21332660799387762</v>
      </c>
    </row>
    <row r="512" spans="1:8" s="1" customFormat="1" x14ac:dyDescent="0.25">
      <c r="A512" s="81" t="s">
        <v>18</v>
      </c>
      <c r="B512" s="32">
        <v>18524</v>
      </c>
      <c r="C512" s="33">
        <v>2.7820000000000001E-2</v>
      </c>
      <c r="D512" s="32">
        <v>9573</v>
      </c>
      <c r="E512" s="34">
        <v>2.632E-2</v>
      </c>
      <c r="F512" s="23">
        <v>28097</v>
      </c>
      <c r="G512" s="42">
        <v>2.7310000000000001E-2</v>
      </c>
      <c r="H512" s="24">
        <f>F512/F513</f>
        <v>0.48869447246669218</v>
      </c>
    </row>
    <row r="513" spans="1:8" s="1" customFormat="1" ht="15.75" thickBot="1" x14ac:dyDescent="0.3">
      <c r="A513" s="82" t="s">
        <v>13</v>
      </c>
      <c r="B513" s="35">
        <v>36587</v>
      </c>
      <c r="C513" s="36">
        <v>2.9739999999999999E-2</v>
      </c>
      <c r="D513" s="35">
        <v>20907</v>
      </c>
      <c r="E513" s="37">
        <v>2.7699999999999999E-2</v>
      </c>
      <c r="F513" s="28">
        <v>57494</v>
      </c>
      <c r="G513" s="44">
        <v>2.9000000000000001E-2</v>
      </c>
      <c r="H513" s="29">
        <f>F513/F513</f>
        <v>1</v>
      </c>
    </row>
    <row r="516" spans="1:8" s="1" customFormat="1" ht="15.75" thickBot="1" x14ac:dyDescent="0.3">
      <c r="A516" s="79" t="s">
        <v>64</v>
      </c>
    </row>
    <row r="517" spans="1:8" s="1" customFormat="1" x14ac:dyDescent="0.25">
      <c r="A517" s="80" t="s">
        <v>15</v>
      </c>
      <c r="B517" s="12" t="s">
        <v>1</v>
      </c>
      <c r="C517" s="5" t="s">
        <v>2</v>
      </c>
      <c r="D517" s="12" t="s">
        <v>3</v>
      </c>
      <c r="E517" s="6" t="s">
        <v>2</v>
      </c>
      <c r="F517" s="4" t="s">
        <v>4</v>
      </c>
      <c r="G517" s="5" t="s">
        <v>5</v>
      </c>
      <c r="H517" s="14" t="s">
        <v>6</v>
      </c>
    </row>
    <row r="518" spans="1:8" s="1" customFormat="1" x14ac:dyDescent="0.25">
      <c r="A518" s="81" t="s">
        <v>7</v>
      </c>
      <c r="B518" s="38">
        <v>2</v>
      </c>
      <c r="C518" s="39">
        <v>2.375E-2</v>
      </c>
      <c r="D518" s="38">
        <v>2</v>
      </c>
      <c r="E518" s="40">
        <v>2.563E-2</v>
      </c>
      <c r="F518" s="23">
        <v>4</v>
      </c>
      <c r="G518" s="39">
        <v>2.469E-2</v>
      </c>
      <c r="H518" s="24">
        <f>F474/F479</f>
        <v>3.4841991568238041E-5</v>
      </c>
    </row>
    <row r="519" spans="1:8" s="1" customFormat="1" x14ac:dyDescent="0.25">
      <c r="A519" s="81" t="s">
        <v>8</v>
      </c>
      <c r="B519" s="41">
        <v>957</v>
      </c>
      <c r="C519" s="42">
        <v>3.8120000000000001E-2</v>
      </c>
      <c r="D519" s="41">
        <v>794</v>
      </c>
      <c r="E519" s="43">
        <v>3.3689999999999998E-2</v>
      </c>
      <c r="F519" s="23">
        <v>1751</v>
      </c>
      <c r="G519" s="42">
        <v>3.6110000000000003E-2</v>
      </c>
      <c r="H519" s="24">
        <f>F519/F524</f>
        <v>3.301842318643812E-2</v>
      </c>
    </row>
    <row r="520" spans="1:8" s="1" customFormat="1" x14ac:dyDescent="0.25">
      <c r="A520" s="81" t="s">
        <v>9</v>
      </c>
      <c r="B520" s="32">
        <v>2237</v>
      </c>
      <c r="C520" s="33">
        <v>3.5430000000000003E-2</v>
      </c>
      <c r="D520" s="32">
        <v>1337</v>
      </c>
      <c r="E520" s="34">
        <v>3.1189999999999999E-2</v>
      </c>
      <c r="F520" s="23">
        <v>3574</v>
      </c>
      <c r="G520" s="42">
        <v>3.3840000000000002E-2</v>
      </c>
      <c r="H520" s="24">
        <f>F520/F524</f>
        <v>6.7394542814580155E-2</v>
      </c>
    </row>
    <row r="521" spans="1:8" s="1" customFormat="1" x14ac:dyDescent="0.25">
      <c r="A521" s="81" t="s">
        <v>10</v>
      </c>
      <c r="B521" s="32">
        <v>6433</v>
      </c>
      <c r="C521" s="33">
        <v>3.2009999999999997E-2</v>
      </c>
      <c r="D521" s="32">
        <v>4258</v>
      </c>
      <c r="E521" s="34">
        <v>2.9270000000000001E-2</v>
      </c>
      <c r="F521" s="23">
        <v>10691</v>
      </c>
      <c r="G521" s="42">
        <v>3.092E-2</v>
      </c>
      <c r="H521" s="24">
        <f>F521/F524</f>
        <v>0.20159906469800681</v>
      </c>
    </row>
    <row r="522" spans="1:8" s="1" customFormat="1" x14ac:dyDescent="0.25">
      <c r="A522" s="81" t="s">
        <v>11</v>
      </c>
      <c r="B522" s="32">
        <v>6397</v>
      </c>
      <c r="C522" s="33">
        <v>2.9870000000000001E-2</v>
      </c>
      <c r="D522" s="32">
        <v>4939</v>
      </c>
      <c r="E522" s="34">
        <v>2.7900000000000001E-2</v>
      </c>
      <c r="F522" s="23">
        <v>11336</v>
      </c>
      <c r="G522" s="42">
        <v>2.9010000000000001E-2</v>
      </c>
      <c r="H522" s="24">
        <f>F522/F524</f>
        <v>0.21376176198827102</v>
      </c>
    </row>
    <row r="523" spans="1:8" s="1" customFormat="1" x14ac:dyDescent="0.25">
      <c r="A523" s="81" t="s">
        <v>18</v>
      </c>
      <c r="B523" s="32">
        <v>16377</v>
      </c>
      <c r="C523" s="33">
        <v>2.8080000000000001E-2</v>
      </c>
      <c r="D523" s="32">
        <v>9298</v>
      </c>
      <c r="E523" s="34">
        <v>2.6509999999999999E-2</v>
      </c>
      <c r="F523" s="23">
        <v>25675</v>
      </c>
      <c r="G523" s="42">
        <v>2.751E-2</v>
      </c>
      <c r="H523" s="24">
        <f>F523/F524</f>
        <v>0.48415077973260923</v>
      </c>
    </row>
    <row r="524" spans="1:8" s="1" customFormat="1" ht="15.75" thickBot="1" x14ac:dyDescent="0.3">
      <c r="A524" s="82" t="s">
        <v>13</v>
      </c>
      <c r="B524" s="35">
        <v>32403</v>
      </c>
      <c r="C524" s="36">
        <v>3.0009999999999998E-2</v>
      </c>
      <c r="D524" s="35">
        <v>20628</v>
      </c>
      <c r="E524" s="37">
        <v>2.7990000000000001E-2</v>
      </c>
      <c r="F524" s="28">
        <v>53031</v>
      </c>
      <c r="G524" s="44">
        <v>2.9229999999999999E-2</v>
      </c>
      <c r="H524" s="29">
        <f>F524/F524</f>
        <v>1</v>
      </c>
    </row>
    <row r="527" spans="1:8" ht="15.75" thickBot="1" x14ac:dyDescent="0.3">
      <c r="A527" s="79" t="s">
        <v>65</v>
      </c>
      <c r="B527" s="1"/>
      <c r="C527" s="1"/>
      <c r="D527" s="1"/>
      <c r="E527" s="1"/>
      <c r="F527" s="1"/>
      <c r="G527" s="1"/>
      <c r="H527" s="1"/>
    </row>
    <row r="528" spans="1:8" x14ac:dyDescent="0.25">
      <c r="A528" s="80" t="s">
        <v>15</v>
      </c>
      <c r="B528" s="12" t="s">
        <v>1</v>
      </c>
      <c r="C528" s="5" t="s">
        <v>2</v>
      </c>
      <c r="D528" s="12" t="s">
        <v>3</v>
      </c>
      <c r="E528" s="6" t="s">
        <v>2</v>
      </c>
      <c r="F528" s="4" t="s">
        <v>4</v>
      </c>
      <c r="G528" s="5" t="s">
        <v>5</v>
      </c>
      <c r="H528" s="14" t="s">
        <v>6</v>
      </c>
    </row>
    <row r="529" spans="1:8" x14ac:dyDescent="0.25">
      <c r="A529" s="81" t="s">
        <v>7</v>
      </c>
      <c r="B529" s="38">
        <v>0</v>
      </c>
      <c r="C529" s="39"/>
      <c r="D529" s="38">
        <v>1</v>
      </c>
      <c r="E529" s="40">
        <v>2.4899999999999999E-2</v>
      </c>
      <c r="F529" s="23">
        <v>1</v>
      </c>
      <c r="G529" s="39">
        <v>2.469E-2</v>
      </c>
      <c r="H529" s="24"/>
    </row>
    <row r="530" spans="1:8" x14ac:dyDescent="0.25">
      <c r="A530" s="81" t="s">
        <v>8</v>
      </c>
      <c r="B530" s="41">
        <v>732</v>
      </c>
      <c r="C530" s="42">
        <v>4.0120000000000003E-2</v>
      </c>
      <c r="D530" s="41">
        <v>721</v>
      </c>
      <c r="E530" s="43">
        <v>3.4590000000000003E-2</v>
      </c>
      <c r="F530" s="23">
        <v>1453</v>
      </c>
      <c r="G530" s="42">
        <v>3.6110000000000003E-2</v>
      </c>
      <c r="H530" s="24">
        <f>F530/F535</f>
        <v>3.2268810517899975E-2</v>
      </c>
    </row>
    <row r="531" spans="1:8" x14ac:dyDescent="0.25">
      <c r="A531" s="81" t="s">
        <v>9</v>
      </c>
      <c r="B531" s="32">
        <v>1926</v>
      </c>
      <c r="C531" s="33">
        <v>3.696E-2</v>
      </c>
      <c r="D531" s="32">
        <v>1255</v>
      </c>
      <c r="E531" s="34">
        <v>3.202E-2</v>
      </c>
      <c r="F531" s="23">
        <v>3181</v>
      </c>
      <c r="G531" s="42">
        <v>3.3840000000000002E-2</v>
      </c>
      <c r="H531" s="24">
        <f>F531/F535</f>
        <v>7.0644932042284794E-2</v>
      </c>
    </row>
    <row r="532" spans="1:8" x14ac:dyDescent="0.25">
      <c r="A532" s="81" t="s">
        <v>10</v>
      </c>
      <c r="B532" s="32">
        <v>5102</v>
      </c>
      <c r="C532" s="33">
        <v>3.3459999999999997E-2</v>
      </c>
      <c r="D532" s="32">
        <v>3957</v>
      </c>
      <c r="E532" s="34">
        <v>3.0179999999999998E-2</v>
      </c>
      <c r="F532" s="23">
        <v>9059</v>
      </c>
      <c r="G532" s="42">
        <v>3.092E-2</v>
      </c>
      <c r="H532" s="24">
        <f>F532/F535</f>
        <v>0.20118592875544106</v>
      </c>
    </row>
    <row r="533" spans="1:8" x14ac:dyDescent="0.25">
      <c r="A533" s="81" t="s">
        <v>11</v>
      </c>
      <c r="B533" s="32">
        <v>4996</v>
      </c>
      <c r="C533" s="33">
        <v>3.1320000000000001E-2</v>
      </c>
      <c r="D533" s="32">
        <v>4573</v>
      </c>
      <c r="E533" s="34">
        <v>2.8729999999999999E-2</v>
      </c>
      <c r="F533" s="23">
        <v>9569</v>
      </c>
      <c r="G533" s="42">
        <v>2.9010000000000001E-2</v>
      </c>
      <c r="H533" s="24">
        <f>F533/F535</f>
        <v>0.21251221462201297</v>
      </c>
    </row>
    <row r="534" spans="1:8" x14ac:dyDescent="0.25">
      <c r="A534" s="81" t="s">
        <v>18</v>
      </c>
      <c r="B534" s="32">
        <v>13137</v>
      </c>
      <c r="C534" s="33">
        <v>2.937E-2</v>
      </c>
      <c r="D534" s="32">
        <v>8628</v>
      </c>
      <c r="E534" s="34">
        <v>2.7289999999999998E-2</v>
      </c>
      <c r="F534" s="23">
        <v>21765</v>
      </c>
      <c r="G534" s="42">
        <v>2.751E-2</v>
      </c>
      <c r="H534" s="24">
        <f>F534/F535</f>
        <v>0.48336590565870124</v>
      </c>
    </row>
    <row r="535" spans="1:8" ht="15.75" thickBot="1" x14ac:dyDescent="0.3">
      <c r="A535" s="82" t="s">
        <v>13</v>
      </c>
      <c r="B535" s="35">
        <v>25893</v>
      </c>
      <c r="C535" s="36">
        <v>3.1419999999999997E-2</v>
      </c>
      <c r="D535" s="35">
        <v>19135</v>
      </c>
      <c r="E535" s="37">
        <v>2.8819999999999998E-2</v>
      </c>
      <c r="F535" s="28">
        <v>45028</v>
      </c>
      <c r="G535" s="44">
        <v>2.9229999999999999E-2</v>
      </c>
      <c r="H535" s="29">
        <f>F535/F535</f>
        <v>1</v>
      </c>
    </row>
    <row r="538" spans="1:8" ht="15.75" thickBot="1" x14ac:dyDescent="0.3">
      <c r="A538" s="79" t="s">
        <v>66</v>
      </c>
      <c r="B538" s="1"/>
      <c r="C538" s="1"/>
      <c r="D538" s="1"/>
      <c r="E538" s="1"/>
      <c r="F538" s="1"/>
      <c r="G538" s="1"/>
      <c r="H538" s="1"/>
    </row>
    <row r="539" spans="1:8" x14ac:dyDescent="0.25">
      <c r="A539" s="80" t="s">
        <v>15</v>
      </c>
      <c r="B539" s="12" t="s">
        <v>1</v>
      </c>
      <c r="C539" s="5" t="s">
        <v>2</v>
      </c>
      <c r="D539" s="12" t="s">
        <v>3</v>
      </c>
      <c r="E539" s="6" t="s">
        <v>2</v>
      </c>
      <c r="F539" s="4" t="s">
        <v>4</v>
      </c>
      <c r="G539" s="5" t="s">
        <v>5</v>
      </c>
      <c r="H539" s="14" t="s">
        <v>6</v>
      </c>
    </row>
    <row r="540" spans="1:8" x14ac:dyDescent="0.25">
      <c r="A540" s="81" t="s">
        <v>7</v>
      </c>
      <c r="B540" s="38"/>
      <c r="C540" s="39"/>
      <c r="D540" s="38"/>
      <c r="E540" s="40"/>
      <c r="F540" s="23"/>
      <c r="G540" s="39"/>
      <c r="H540" s="24">
        <f>F474/F479</f>
        <v>3.4841991568238041E-5</v>
      </c>
    </row>
    <row r="541" spans="1:8" x14ac:dyDescent="0.25">
      <c r="A541" s="81" t="s">
        <v>8</v>
      </c>
      <c r="B541" s="41">
        <v>1014</v>
      </c>
      <c r="C541" s="42">
        <v>4.267E-2</v>
      </c>
      <c r="D541" s="41">
        <v>1028</v>
      </c>
      <c r="E541" s="43">
        <v>3.7499999999999999E-2</v>
      </c>
      <c r="F541" s="23">
        <v>2042</v>
      </c>
      <c r="G541" s="42">
        <v>4.0059999999999998E-2</v>
      </c>
      <c r="H541" s="24">
        <f>F541/F546</f>
        <v>3.4450761729623941E-2</v>
      </c>
    </row>
    <row r="542" spans="1:8" x14ac:dyDescent="0.25">
      <c r="A542" s="81" t="s">
        <v>9</v>
      </c>
      <c r="B542" s="32">
        <v>2516</v>
      </c>
      <c r="C542" s="33">
        <v>4.002E-2</v>
      </c>
      <c r="D542" s="32">
        <v>1706</v>
      </c>
      <c r="E542" s="34">
        <v>3.5150000000000001E-2</v>
      </c>
      <c r="F542" s="23">
        <v>4222</v>
      </c>
      <c r="G542" s="42">
        <v>3.805E-2</v>
      </c>
      <c r="H542" s="24">
        <f>F542/F546</f>
        <v>7.1229733605520221E-2</v>
      </c>
    </row>
    <row r="543" spans="1:8" x14ac:dyDescent="0.25">
      <c r="A543" s="81" t="s">
        <v>10</v>
      </c>
      <c r="B543" s="32">
        <v>6372</v>
      </c>
      <c r="C543" s="33">
        <v>3.6790000000000003E-2</v>
      </c>
      <c r="D543" s="32">
        <v>5367</v>
      </c>
      <c r="E543" s="34">
        <v>3.3079999999999998E-2</v>
      </c>
      <c r="F543" s="23">
        <v>11739</v>
      </c>
      <c r="G543" s="42">
        <v>3.5090000000000003E-2</v>
      </c>
      <c r="H543" s="24">
        <f>F543/F546</f>
        <v>0.1980497022252965</v>
      </c>
    </row>
    <row r="544" spans="1:8" x14ac:dyDescent="0.25">
      <c r="A544" s="81" t="s">
        <v>11</v>
      </c>
      <c r="B544" s="32">
        <v>6423</v>
      </c>
      <c r="C544" s="33">
        <v>3.4889999999999997E-2</v>
      </c>
      <c r="D544" s="32">
        <v>6139</v>
      </c>
      <c r="E544" s="34">
        <v>3.1669999999999997E-2</v>
      </c>
      <c r="F544" s="23">
        <v>12562</v>
      </c>
      <c r="G544" s="42">
        <v>3.3309999999999999E-2</v>
      </c>
      <c r="H544" s="24">
        <f>F544/F546</f>
        <v>0.21193460766284819</v>
      </c>
    </row>
    <row r="545" spans="1:8" x14ac:dyDescent="0.25">
      <c r="A545" s="81" t="s">
        <v>18</v>
      </c>
      <c r="B545" s="32">
        <v>18003</v>
      </c>
      <c r="C545" s="33">
        <v>3.288E-2</v>
      </c>
      <c r="D545" s="32">
        <v>10705</v>
      </c>
      <c r="E545" s="34">
        <v>2.9870000000000001E-2</v>
      </c>
      <c r="F545" s="23">
        <v>28708</v>
      </c>
      <c r="G545" s="42">
        <v>3.1759999999999997E-2</v>
      </c>
      <c r="H545" s="24">
        <f>F545/F546</f>
        <v>0.48433519477671116</v>
      </c>
    </row>
    <row r="546" spans="1:8" ht="15.75" thickBot="1" x14ac:dyDescent="0.3">
      <c r="A546" s="82" t="s">
        <v>13</v>
      </c>
      <c r="B546" s="35">
        <v>34328</v>
      </c>
      <c r="C546" s="36">
        <v>3.4790000000000001E-2</v>
      </c>
      <c r="D546" s="35">
        <v>24945</v>
      </c>
      <c r="E546" s="37">
        <v>3.168E-2</v>
      </c>
      <c r="F546" s="28">
        <v>59273</v>
      </c>
      <c r="G546" s="44">
        <v>3.3480000000000003E-2</v>
      </c>
      <c r="H546" s="29">
        <f>F546/F546</f>
        <v>1</v>
      </c>
    </row>
    <row r="549" spans="1:8" ht="15.75" thickBot="1" x14ac:dyDescent="0.3">
      <c r="A549" s="79" t="s">
        <v>67</v>
      </c>
      <c r="B549" s="1"/>
      <c r="C549" s="1"/>
      <c r="D549" s="1"/>
      <c r="E549" s="1"/>
      <c r="F549" s="1"/>
      <c r="G549" s="1"/>
      <c r="H549" s="1"/>
    </row>
    <row r="550" spans="1:8" x14ac:dyDescent="0.25">
      <c r="A550" s="80" t="s">
        <v>15</v>
      </c>
      <c r="B550" s="12" t="s">
        <v>1</v>
      </c>
      <c r="C550" s="5" t="s">
        <v>2</v>
      </c>
      <c r="D550" s="12" t="s">
        <v>3</v>
      </c>
      <c r="E550" s="6" t="s">
        <v>2</v>
      </c>
      <c r="F550" s="4" t="s">
        <v>4</v>
      </c>
      <c r="G550" s="5" t="s">
        <v>5</v>
      </c>
      <c r="H550" s="14" t="s">
        <v>6</v>
      </c>
    </row>
    <row r="551" spans="1:8" x14ac:dyDescent="0.25">
      <c r="A551" s="81" t="s">
        <v>7</v>
      </c>
      <c r="B551" s="38">
        <v>0</v>
      </c>
      <c r="C551" s="39"/>
      <c r="D551" s="38">
        <v>1</v>
      </c>
      <c r="E551" s="40">
        <v>4.2500000000000003E-2</v>
      </c>
      <c r="F551" s="23">
        <v>1</v>
      </c>
      <c r="G551" s="39">
        <v>4.2500000000000003E-2</v>
      </c>
      <c r="H551" s="24">
        <f>F474/F479</f>
        <v>3.4841991568238041E-5</v>
      </c>
    </row>
    <row r="552" spans="1:8" x14ac:dyDescent="0.25">
      <c r="A552" s="81" t="s">
        <v>8</v>
      </c>
      <c r="B552" s="41">
        <v>908</v>
      </c>
      <c r="C552" s="42">
        <v>4.58E-2</v>
      </c>
      <c r="D552" s="41">
        <v>913</v>
      </c>
      <c r="E552" s="43">
        <v>4.113E-2</v>
      </c>
      <c r="F552" s="23">
        <v>1821</v>
      </c>
      <c r="G552" s="42">
        <v>4.3459999999999999E-2</v>
      </c>
      <c r="H552" s="24">
        <f>F552/F557</f>
        <v>3.4929220853953273E-2</v>
      </c>
    </row>
    <row r="553" spans="1:8" x14ac:dyDescent="0.25">
      <c r="A553" s="81" t="s">
        <v>9</v>
      </c>
      <c r="B553" s="32">
        <v>2373</v>
      </c>
      <c r="C553" s="33">
        <v>4.3450000000000003E-2</v>
      </c>
      <c r="D553" s="32">
        <v>1485</v>
      </c>
      <c r="E553" s="34">
        <v>3.8640000000000001E-2</v>
      </c>
      <c r="F553" s="23">
        <v>3858</v>
      </c>
      <c r="G553" s="42">
        <v>4.1599999999999998E-2</v>
      </c>
      <c r="H553" s="24">
        <f>F553/F557</f>
        <v>7.400161123259294E-2</v>
      </c>
    </row>
    <row r="554" spans="1:8" x14ac:dyDescent="0.25">
      <c r="A554" s="81" t="s">
        <v>10</v>
      </c>
      <c r="B554" s="32">
        <v>5939</v>
      </c>
      <c r="C554" s="33">
        <v>4.0370000000000003E-2</v>
      </c>
      <c r="D554" s="32">
        <v>4489</v>
      </c>
      <c r="E554" s="34">
        <v>3.6720000000000003E-2</v>
      </c>
      <c r="F554" s="23">
        <v>10428</v>
      </c>
      <c r="G554" s="42">
        <v>3.8800000000000001E-2</v>
      </c>
      <c r="H554" s="24">
        <f>F554/F557</f>
        <v>0.20002301760847049</v>
      </c>
    </row>
    <row r="555" spans="1:8" x14ac:dyDescent="0.25">
      <c r="A555" s="81" t="s">
        <v>11</v>
      </c>
      <c r="B555" s="32">
        <v>6027</v>
      </c>
      <c r="C555" s="33">
        <v>3.8210000000000001E-2</v>
      </c>
      <c r="D555" s="32">
        <v>4933</v>
      </c>
      <c r="E555" s="34">
        <v>3.5180000000000003E-2</v>
      </c>
      <c r="F555" s="23">
        <v>10960</v>
      </c>
      <c r="G555" s="42">
        <v>3.6850000000000001E-2</v>
      </c>
      <c r="H555" s="24">
        <f>F555/F557</f>
        <v>0.21022749069704991</v>
      </c>
    </row>
    <row r="556" spans="1:8" x14ac:dyDescent="0.25">
      <c r="A556" s="81" t="s">
        <v>18</v>
      </c>
      <c r="B556" s="32">
        <v>17219</v>
      </c>
      <c r="C556" s="33">
        <v>3.6130000000000002E-2</v>
      </c>
      <c r="D556" s="32">
        <v>7847</v>
      </c>
      <c r="E556" s="34">
        <v>3.3329999999999999E-2</v>
      </c>
      <c r="F556" s="23">
        <v>25066</v>
      </c>
      <c r="G556" s="42">
        <v>3.526E-2</v>
      </c>
      <c r="H556" s="24">
        <f>F556/F557</f>
        <v>0.48079947826754132</v>
      </c>
    </row>
    <row r="557" spans="1:8" ht="15.75" thickBot="1" x14ac:dyDescent="0.3">
      <c r="A557" s="82" t="s">
        <v>13</v>
      </c>
      <c r="B557" s="35">
        <v>32466</v>
      </c>
      <c r="C557" s="36">
        <v>3.8100000000000002E-2</v>
      </c>
      <c r="D557" s="35">
        <v>19668</v>
      </c>
      <c r="E557" s="37">
        <v>3.533E-2</v>
      </c>
      <c r="F557" s="28">
        <v>52134</v>
      </c>
      <c r="G557" s="44">
        <v>3.705E-2</v>
      </c>
      <c r="H557" s="29">
        <f>F557/F557</f>
        <v>1</v>
      </c>
    </row>
    <row r="558" spans="1:8" x14ac:dyDescent="0.25">
      <c r="C558" s="30"/>
      <c r="D558" s="30"/>
      <c r="E558" s="31"/>
      <c r="F558" s="30"/>
      <c r="G558" s="50"/>
      <c r="H558" s="30"/>
    </row>
    <row r="559" spans="1:8" x14ac:dyDescent="0.25">
      <c r="C559" s="31"/>
      <c r="D559" s="30"/>
      <c r="E559" s="50"/>
      <c r="F559" s="30"/>
      <c r="G559" s="50"/>
      <c r="H559" s="30"/>
    </row>
    <row r="560" spans="1:8" ht="15.75" thickBot="1" x14ac:dyDescent="0.3">
      <c r="A560" s="79" t="s">
        <v>68</v>
      </c>
      <c r="B560" s="1"/>
      <c r="C560" s="1"/>
      <c r="D560" s="1"/>
      <c r="E560" s="30"/>
      <c r="F560" s="1"/>
      <c r="G560" s="1"/>
      <c r="H560" s="1"/>
    </row>
    <row r="561" spans="1:8" x14ac:dyDescent="0.25">
      <c r="A561" s="80" t="s">
        <v>15</v>
      </c>
      <c r="B561" s="12" t="s">
        <v>1</v>
      </c>
      <c r="C561" s="5" t="s">
        <v>2</v>
      </c>
      <c r="D561" s="12" t="s">
        <v>3</v>
      </c>
      <c r="E561" s="6" t="s">
        <v>2</v>
      </c>
      <c r="F561" s="4" t="s">
        <v>4</v>
      </c>
      <c r="G561" s="5" t="s">
        <v>5</v>
      </c>
      <c r="H561" s="14" t="s">
        <v>6</v>
      </c>
    </row>
    <row r="562" spans="1:8" x14ac:dyDescent="0.25">
      <c r="A562" s="81" t="s">
        <v>7</v>
      </c>
      <c r="B562" s="38">
        <v>1</v>
      </c>
      <c r="C562" s="39">
        <v>3.6249999999999998E-2</v>
      </c>
      <c r="D562" s="38"/>
      <c r="E562" s="40"/>
      <c r="F562" s="23">
        <v>1</v>
      </c>
      <c r="G562" s="39">
        <v>3.6249999999999998E-2</v>
      </c>
      <c r="H562" s="24">
        <f>F485/F490</f>
        <v>0</v>
      </c>
    </row>
    <row r="563" spans="1:8" x14ac:dyDescent="0.25">
      <c r="A563" s="81" t="s">
        <v>8</v>
      </c>
      <c r="B563" s="41">
        <v>1003</v>
      </c>
      <c r="C563" s="42">
        <v>5.0169999999999999E-2</v>
      </c>
      <c r="D563" s="41">
        <v>958</v>
      </c>
      <c r="E563" s="43">
        <v>4.5690000000000001E-2</v>
      </c>
      <c r="F563" s="23">
        <v>1961</v>
      </c>
      <c r="G563" s="42">
        <v>4.7980000000000002E-2</v>
      </c>
      <c r="H563" s="24">
        <f>SUM(B563+D563)/F568</f>
        <v>3.9801096001623709E-2</v>
      </c>
    </row>
    <row r="564" spans="1:8" x14ac:dyDescent="0.25">
      <c r="A564" s="81" t="s">
        <v>9</v>
      </c>
      <c r="B564" s="32">
        <v>2422</v>
      </c>
      <c r="C564" s="33">
        <v>4.9799999999999997E-2</v>
      </c>
      <c r="D564" s="32">
        <v>1276</v>
      </c>
      <c r="E564" s="34">
        <v>4.3150000000000001E-2</v>
      </c>
      <c r="F564" s="23">
        <v>3698</v>
      </c>
      <c r="G564" s="42">
        <v>4.7509999999999997E-2</v>
      </c>
      <c r="H564" s="24">
        <f>SUM(B564+D564)/F568</f>
        <v>7.5055814897503556E-2</v>
      </c>
    </row>
    <row r="565" spans="1:8" x14ac:dyDescent="0.25">
      <c r="A565" s="81" t="s">
        <v>10</v>
      </c>
      <c r="B565" s="32">
        <v>6280</v>
      </c>
      <c r="C565" s="33">
        <v>4.6019999999999998E-2</v>
      </c>
      <c r="D565" s="32">
        <v>3810</v>
      </c>
      <c r="E565" s="34">
        <v>4.1169999999999998E-2</v>
      </c>
      <c r="F565" s="23">
        <v>10090</v>
      </c>
      <c r="G565" s="42">
        <v>4.4179999999999997E-2</v>
      </c>
      <c r="H565" s="24">
        <f>SUM(B565+D565)/F568</f>
        <v>0.20478993302212301</v>
      </c>
    </row>
    <row r="566" spans="1:8" x14ac:dyDescent="0.25">
      <c r="A566" s="81" t="s">
        <v>11</v>
      </c>
      <c r="B566" s="32">
        <v>6118</v>
      </c>
      <c r="C566" s="33">
        <v>4.4010000000000001E-2</v>
      </c>
      <c r="D566" s="32">
        <v>3838</v>
      </c>
      <c r="E566" s="34">
        <v>4.0009999999999997E-2</v>
      </c>
      <c r="F566" s="23">
        <v>9956</v>
      </c>
      <c r="G566" s="42">
        <v>4.2459999999999998E-2</v>
      </c>
      <c r="H566" s="24">
        <f>SUM(B566+D566)/F568</f>
        <v>0.20207022528922264</v>
      </c>
    </row>
    <row r="567" spans="1:8" x14ac:dyDescent="0.25">
      <c r="A567" s="81" t="s">
        <v>18</v>
      </c>
      <c r="B567" s="32">
        <v>17848</v>
      </c>
      <c r="C567" s="33">
        <v>4.1770000000000002E-2</v>
      </c>
      <c r="D567" s="32">
        <v>5716</v>
      </c>
      <c r="E567" s="34">
        <v>3.7769999999999998E-2</v>
      </c>
      <c r="F567" s="23">
        <v>23564</v>
      </c>
      <c r="G567" s="42">
        <v>4.079E-2</v>
      </c>
      <c r="H567" s="24">
        <f>SUM(B567+D567)/F568</f>
        <v>0.4782626344631622</v>
      </c>
    </row>
    <row r="568" spans="1:8" ht="15.75" thickBot="1" x14ac:dyDescent="0.3">
      <c r="A568" s="82" t="s">
        <v>13</v>
      </c>
      <c r="B568" s="35">
        <v>33672</v>
      </c>
      <c r="C568" s="36">
        <v>4.3799999999999999E-2</v>
      </c>
      <c r="D568" s="35">
        <v>15598</v>
      </c>
      <c r="E568" s="37">
        <v>4.2619999999999998E-2</v>
      </c>
      <c r="F568" s="28">
        <v>49270</v>
      </c>
      <c r="G568" s="44">
        <v>3.705E-2</v>
      </c>
      <c r="H568" s="29">
        <f>SUM(H562:H567)</f>
        <v>0.99997970367363509</v>
      </c>
    </row>
    <row r="570" spans="1:8" ht="15.75" thickBot="1" x14ac:dyDescent="0.3">
      <c r="A570" s="79" t="s">
        <v>69</v>
      </c>
      <c r="B570" s="1"/>
      <c r="C570" s="1"/>
      <c r="D570" s="1"/>
      <c r="E570" s="30"/>
      <c r="F570" s="1"/>
      <c r="G570" s="1"/>
      <c r="H570" s="1"/>
    </row>
    <row r="571" spans="1:8" x14ac:dyDescent="0.25">
      <c r="A571" s="80" t="s">
        <v>15</v>
      </c>
      <c r="B571" s="12" t="s">
        <v>1</v>
      </c>
      <c r="C571" s="5" t="s">
        <v>2</v>
      </c>
      <c r="D571" s="12" t="s">
        <v>3</v>
      </c>
      <c r="E571" s="6" t="s">
        <v>2</v>
      </c>
      <c r="F571" s="4" t="s">
        <v>4</v>
      </c>
      <c r="G571" s="5" t="s">
        <v>5</v>
      </c>
      <c r="H571" s="14" t="s">
        <v>6</v>
      </c>
    </row>
    <row r="572" spans="1:8" x14ac:dyDescent="0.25">
      <c r="A572" s="81" t="s">
        <v>7</v>
      </c>
      <c r="B572" s="62">
        <v>0</v>
      </c>
      <c r="C572" s="63"/>
      <c r="D572" s="62">
        <v>1</v>
      </c>
      <c r="E572" s="63">
        <v>3.7499999999999999E-2</v>
      </c>
      <c r="F572" s="62">
        <v>1</v>
      </c>
      <c r="G572" s="63">
        <v>3.7499999999999999E-2</v>
      </c>
      <c r="H572" s="24">
        <f>F572/F578</f>
        <v>1.9885855191202498E-5</v>
      </c>
    </row>
    <row r="573" spans="1:8" x14ac:dyDescent="0.25">
      <c r="A573" s="81" t="s">
        <v>8</v>
      </c>
      <c r="B573" s="62">
        <v>1054</v>
      </c>
      <c r="C573" s="63">
        <v>5.349943074003799E-2</v>
      </c>
      <c r="D573" s="62">
        <v>966</v>
      </c>
      <c r="E573" s="63">
        <v>5.0370952380952391E-2</v>
      </c>
      <c r="F573" s="62">
        <v>2020</v>
      </c>
      <c r="G573" s="63">
        <v>5.2003336633663404E-2</v>
      </c>
      <c r="H573" s="24">
        <f>F573/F578</f>
        <v>4.0169427486229044E-2</v>
      </c>
    </row>
    <row r="574" spans="1:8" x14ac:dyDescent="0.25">
      <c r="A574" s="81" t="s">
        <v>9</v>
      </c>
      <c r="B574" s="62">
        <v>2676</v>
      </c>
      <c r="C574" s="63">
        <v>5.3824364723467889E-2</v>
      </c>
      <c r="D574" s="62">
        <v>1310</v>
      </c>
      <c r="E574" s="63">
        <v>4.8050610687022918E-2</v>
      </c>
      <c r="F574" s="62">
        <v>3986</v>
      </c>
      <c r="G574" s="63">
        <v>5.1926818866031121E-2</v>
      </c>
      <c r="H574" s="24">
        <f>F574/F578</f>
        <v>7.9265018792133157E-2</v>
      </c>
    </row>
    <row r="575" spans="1:8" x14ac:dyDescent="0.25">
      <c r="A575" s="81" t="s">
        <v>10</v>
      </c>
      <c r="B575" s="62">
        <v>6747</v>
      </c>
      <c r="C575" s="63">
        <v>5.0739201126426471E-2</v>
      </c>
      <c r="D575" s="62">
        <v>3396</v>
      </c>
      <c r="E575" s="63">
        <v>4.6576643109540648E-2</v>
      </c>
      <c r="F575" s="62">
        <v>10143</v>
      </c>
      <c r="G575" s="63">
        <v>4.9345525978507242E-2</v>
      </c>
      <c r="H575" s="24">
        <f>F575/F578</f>
        <v>0.20170222920436692</v>
      </c>
    </row>
    <row r="576" spans="1:8" x14ac:dyDescent="0.25">
      <c r="A576" s="81" t="s">
        <v>11</v>
      </c>
      <c r="B576" s="62">
        <v>7035</v>
      </c>
      <c r="C576" s="63">
        <v>4.8767412935323315E-2</v>
      </c>
      <c r="D576" s="62">
        <v>3022</v>
      </c>
      <c r="E576" s="63">
        <v>4.5498103904698897E-2</v>
      </c>
      <c r="F576" s="62">
        <v>10057</v>
      </c>
      <c r="G576" s="63">
        <v>4.7785027344138344E-2</v>
      </c>
      <c r="H576" s="24">
        <f>F576/F578</f>
        <v>0.19999204565792353</v>
      </c>
    </row>
    <row r="577" spans="1:8" x14ac:dyDescent="0.25">
      <c r="A577" s="81" t="s">
        <v>18</v>
      </c>
      <c r="B577" s="62">
        <v>20212</v>
      </c>
      <c r="C577" s="63">
        <v>4.6565363645359251E-2</v>
      </c>
      <c r="D577" s="62">
        <v>3868</v>
      </c>
      <c r="E577" s="63">
        <v>4.4003379007238885E-2</v>
      </c>
      <c r="F577" s="62">
        <v>24080</v>
      </c>
      <c r="G577" s="63">
        <v>4.6153828903654465E-2</v>
      </c>
      <c r="H577" s="24">
        <f>F577/F578</f>
        <v>0.47885139300415613</v>
      </c>
    </row>
    <row r="578" spans="1:8" ht="15.75" thickBot="1" x14ac:dyDescent="0.3">
      <c r="A578" s="82" t="s">
        <v>13</v>
      </c>
      <c r="B578" s="66">
        <v>37724</v>
      </c>
      <c r="C578" s="67">
        <v>4.8431175644152266E-2</v>
      </c>
      <c r="D578" s="66">
        <v>12563</v>
      </c>
      <c r="E578" s="67">
        <v>4.5969653745124586E-2</v>
      </c>
      <c r="F578" s="66">
        <v>50287</v>
      </c>
      <c r="G578" s="67">
        <v>4.7816223477240599E-2</v>
      </c>
      <c r="H578" s="29">
        <f>SUM(H572:H577)</f>
        <v>1</v>
      </c>
    </row>
    <row r="580" spans="1:8" ht="15.75" thickBot="1" x14ac:dyDescent="0.3">
      <c r="A580" s="79" t="s">
        <v>70</v>
      </c>
      <c r="B580" s="51"/>
      <c r="C580" s="51"/>
      <c r="D580" s="51"/>
      <c r="E580" s="52"/>
      <c r="F580" s="51"/>
      <c r="G580" s="51"/>
      <c r="H580" s="51"/>
    </row>
    <row r="581" spans="1:8" x14ac:dyDescent="0.25">
      <c r="A581" s="80" t="s">
        <v>15</v>
      </c>
      <c r="B581" s="53" t="s">
        <v>1</v>
      </c>
      <c r="C581" s="54" t="s">
        <v>2</v>
      </c>
      <c r="D581" s="53" t="s">
        <v>3</v>
      </c>
      <c r="E581" s="55" t="s">
        <v>2</v>
      </c>
      <c r="F581" s="56" t="s">
        <v>4</v>
      </c>
      <c r="G581" s="54" t="s">
        <v>5</v>
      </c>
      <c r="H581" s="57" t="s">
        <v>6</v>
      </c>
    </row>
    <row r="582" spans="1:8" x14ac:dyDescent="0.25">
      <c r="A582" s="81" t="s">
        <v>7</v>
      </c>
      <c r="B582" s="38"/>
      <c r="C582" s="39"/>
      <c r="D582" s="38"/>
      <c r="E582" s="40"/>
      <c r="F582" s="23"/>
      <c r="G582" s="39"/>
      <c r="H582" s="24">
        <f>F582/F588</f>
        <v>0</v>
      </c>
    </row>
    <row r="583" spans="1:8" x14ac:dyDescent="0.25">
      <c r="A583" s="81" t="s">
        <v>8</v>
      </c>
      <c r="B583" s="58">
        <v>1032</v>
      </c>
      <c r="C583" s="59">
        <v>5.5467984496124043E-2</v>
      </c>
      <c r="D583" s="58">
        <v>1041</v>
      </c>
      <c r="E583" s="59">
        <v>5.3114639769452472E-2</v>
      </c>
      <c r="F583" s="58">
        <v>2073</v>
      </c>
      <c r="G583" s="59">
        <v>5.4286203569705781E-2</v>
      </c>
      <c r="H583" s="24">
        <f>F583/F588</f>
        <v>4.5118182213903277E-2</v>
      </c>
    </row>
    <row r="584" spans="1:8" x14ac:dyDescent="0.25">
      <c r="A584" s="81" t="s">
        <v>9</v>
      </c>
      <c r="B584" s="58">
        <v>2529</v>
      </c>
      <c r="C584" s="59">
        <v>5.5411917754053033E-2</v>
      </c>
      <c r="D584" s="58">
        <v>1161</v>
      </c>
      <c r="E584" s="59">
        <v>5.1086373815676156E-2</v>
      </c>
      <c r="F584" s="58">
        <v>3690</v>
      </c>
      <c r="G584" s="59">
        <v>5.4050953929539299E-2</v>
      </c>
      <c r="H584" s="24">
        <f>F584/F588</f>
        <v>8.0311670221564449E-2</v>
      </c>
    </row>
    <row r="585" spans="1:8" x14ac:dyDescent="0.25">
      <c r="A585" s="81" t="s">
        <v>10</v>
      </c>
      <c r="B585" s="58">
        <v>6419</v>
      </c>
      <c r="C585" s="59">
        <v>5.2471760398815966E-2</v>
      </c>
      <c r="D585" s="58">
        <v>3022</v>
      </c>
      <c r="E585" s="59">
        <v>4.9223825281270693E-2</v>
      </c>
      <c r="F585" s="58">
        <v>9441</v>
      </c>
      <c r="G585" s="59">
        <v>5.1432118419658827E-2</v>
      </c>
      <c r="H585" s="24">
        <f>F585/F588</f>
        <v>0.20548034649371</v>
      </c>
    </row>
    <row r="586" spans="1:8" x14ac:dyDescent="0.25">
      <c r="A586" s="81" t="s">
        <v>11</v>
      </c>
      <c r="B586" s="58">
        <v>6449</v>
      </c>
      <c r="C586" s="59">
        <v>5.0487398046208672E-2</v>
      </c>
      <c r="D586" s="58">
        <v>2558</v>
      </c>
      <c r="E586" s="59">
        <v>4.8169229867083697E-2</v>
      </c>
      <c r="F586" s="58">
        <v>9007</v>
      </c>
      <c r="G586" s="59">
        <v>4.9829035194848388E-2</v>
      </c>
      <c r="H586" s="24">
        <f>F586/F588</f>
        <v>0.19603447525355852</v>
      </c>
    </row>
    <row r="587" spans="1:8" x14ac:dyDescent="0.25">
      <c r="A587" s="81" t="s">
        <v>18</v>
      </c>
      <c r="B587" s="58">
        <v>18541</v>
      </c>
      <c r="C587" s="59">
        <v>4.8230736745590912E-2</v>
      </c>
      <c r="D587" s="58">
        <v>3194</v>
      </c>
      <c r="E587" s="59">
        <v>4.684236380713841E-2</v>
      </c>
      <c r="F587" s="58">
        <v>21735</v>
      </c>
      <c r="G587" s="59">
        <v>4.8026712675408381E-2</v>
      </c>
      <c r="H587" s="24">
        <f>F587/F588</f>
        <v>0.47305532581726373</v>
      </c>
    </row>
    <row r="588" spans="1:8" ht="15.75" thickBot="1" x14ac:dyDescent="0.3">
      <c r="A588" s="82" t="s">
        <v>13</v>
      </c>
      <c r="B588" s="60">
        <v>34970</v>
      </c>
      <c r="C588" s="61">
        <v>5.0158285673434388E-2</v>
      </c>
      <c r="D588" s="60">
        <v>10976</v>
      </c>
      <c r="E588" s="61">
        <v>4.8851076895043748E-2</v>
      </c>
      <c r="F588" s="60">
        <v>45946</v>
      </c>
      <c r="G588" s="61">
        <v>4.9846007704696813E-2</v>
      </c>
      <c r="H588" s="29">
        <f>SUM(H582:H587)</f>
        <v>1</v>
      </c>
    </row>
    <row r="590" spans="1:8" ht="15.75" thickBot="1" x14ac:dyDescent="0.3">
      <c r="A590" s="79" t="s">
        <v>71</v>
      </c>
      <c r="B590" s="51"/>
      <c r="C590" s="51"/>
      <c r="D590" s="51"/>
      <c r="E590" s="52"/>
      <c r="F590" s="51"/>
      <c r="G590" s="51"/>
      <c r="H590" s="51"/>
    </row>
    <row r="591" spans="1:8" x14ac:dyDescent="0.25">
      <c r="A591" s="80" t="s">
        <v>15</v>
      </c>
      <c r="B591" s="53" t="s">
        <v>1</v>
      </c>
      <c r="C591" s="54" t="s">
        <v>2</v>
      </c>
      <c r="D591" s="53" t="s">
        <v>3</v>
      </c>
      <c r="E591" s="55" t="s">
        <v>2</v>
      </c>
      <c r="F591" s="56" t="s">
        <v>4</v>
      </c>
      <c r="G591" s="54" t="s">
        <v>5</v>
      </c>
      <c r="H591" s="57" t="s">
        <v>6</v>
      </c>
    </row>
    <row r="592" spans="1:8" x14ac:dyDescent="0.25">
      <c r="A592" s="81" t="s">
        <v>7</v>
      </c>
      <c r="B592" s="38"/>
      <c r="C592" s="39"/>
      <c r="D592" s="38"/>
      <c r="E592" s="40"/>
      <c r="F592" s="23"/>
      <c r="G592" s="39"/>
      <c r="H592" s="24">
        <f>F592/F598</f>
        <v>0</v>
      </c>
    </row>
    <row r="593" spans="1:8" x14ac:dyDescent="0.25">
      <c r="A593" s="81" t="s">
        <v>8</v>
      </c>
      <c r="B593" s="62">
        <v>1082</v>
      </c>
      <c r="C593" s="63">
        <v>5.716600739371535E-2</v>
      </c>
      <c r="D593" s="62">
        <v>1131</v>
      </c>
      <c r="E593" s="63">
        <v>5.4622440318302413E-2</v>
      </c>
      <c r="F593" s="62">
        <v>2213</v>
      </c>
      <c r="G593" s="63">
        <v>5.5866064166290114E-2</v>
      </c>
      <c r="H593" s="24">
        <f>F593/F598</f>
        <v>4.6508206712481348E-2</v>
      </c>
    </row>
    <row r="594" spans="1:8" x14ac:dyDescent="0.25">
      <c r="A594" s="81" t="s">
        <v>9</v>
      </c>
      <c r="B594" s="62">
        <v>2766</v>
      </c>
      <c r="C594" s="63">
        <v>5.6913604483007939E-2</v>
      </c>
      <c r="D594" s="62">
        <v>1244</v>
      </c>
      <c r="E594" s="63">
        <v>5.2339308681672053E-2</v>
      </c>
      <c r="F594" s="62">
        <v>4010</v>
      </c>
      <c r="G594" s="63">
        <v>5.54945461346633E-2</v>
      </c>
      <c r="H594" s="24">
        <f>F594/F598</f>
        <v>8.4273795263014095E-2</v>
      </c>
    </row>
    <row r="595" spans="1:8" x14ac:dyDescent="0.25">
      <c r="A595" s="81" t="s">
        <v>10</v>
      </c>
      <c r="B595" s="62">
        <v>6640</v>
      </c>
      <c r="C595" s="63">
        <v>5.4040496987951742E-2</v>
      </c>
      <c r="D595" s="62">
        <v>3090</v>
      </c>
      <c r="E595" s="63">
        <v>5.0741142394821998E-2</v>
      </c>
      <c r="F595" s="62">
        <v>9730</v>
      </c>
      <c r="G595" s="63">
        <v>5.2992706063720363E-2</v>
      </c>
      <c r="H595" s="24">
        <f>F595/F598</f>
        <v>0.20448479498980729</v>
      </c>
    </row>
    <row r="596" spans="1:8" x14ac:dyDescent="0.25">
      <c r="A596" s="81" t="s">
        <v>11</v>
      </c>
      <c r="B596" s="62">
        <v>6727</v>
      </c>
      <c r="C596" s="63">
        <v>5.2034374907090786E-2</v>
      </c>
      <c r="D596" s="62">
        <v>2583</v>
      </c>
      <c r="E596" s="63">
        <v>4.9943058459156038E-2</v>
      </c>
      <c r="F596" s="62">
        <v>9310</v>
      </c>
      <c r="G596" s="63">
        <v>5.1454152524167483E-2</v>
      </c>
      <c r="H596" s="24">
        <f>F596/F598</f>
        <v>0.19565811319168611</v>
      </c>
    </row>
    <row r="597" spans="1:8" x14ac:dyDescent="0.25">
      <c r="A597" s="81" t="s">
        <v>18</v>
      </c>
      <c r="B597" s="62">
        <v>19230</v>
      </c>
      <c r="C597" s="63">
        <v>4.9776536141445726E-2</v>
      </c>
      <c r="D597" s="62">
        <v>3090</v>
      </c>
      <c r="E597" s="63">
        <v>4.8689553398058256E-2</v>
      </c>
      <c r="F597" s="62">
        <v>22320</v>
      </c>
      <c r="G597" s="63">
        <v>4.9626053315412325E-2</v>
      </c>
      <c r="H597" s="24">
        <f>F597/F598</f>
        <v>0.46907508984301116</v>
      </c>
    </row>
    <row r="598" spans="1:8" ht="15.75" thickBot="1" x14ac:dyDescent="0.3">
      <c r="A598" s="82" t="s">
        <v>13</v>
      </c>
      <c r="B598" s="64">
        <v>36445</v>
      </c>
      <c r="C598" s="65">
        <v>5.1731199890245591E-2</v>
      </c>
      <c r="D598" s="64">
        <v>11138</v>
      </c>
      <c r="E598" s="65">
        <v>5.0559512479798896E-2</v>
      </c>
      <c r="F598" s="64">
        <v>47583</v>
      </c>
      <c r="G598" s="65">
        <v>5.145693693125699E-2</v>
      </c>
      <c r="H598" s="29">
        <f>SUM(H592:H597)</f>
        <v>1</v>
      </c>
    </row>
    <row r="600" spans="1:8" ht="15.75" thickBot="1" x14ac:dyDescent="0.3">
      <c r="A600" s="79" t="s">
        <v>72</v>
      </c>
      <c r="B600" s="51"/>
      <c r="C600" s="51"/>
      <c r="D600" s="51"/>
      <c r="E600" s="52"/>
      <c r="F600" s="51"/>
      <c r="G600" s="51"/>
      <c r="H600" s="51"/>
    </row>
    <row r="601" spans="1:8" x14ac:dyDescent="0.25">
      <c r="A601" s="80" t="s">
        <v>15</v>
      </c>
      <c r="B601" s="53" t="s">
        <v>1</v>
      </c>
      <c r="C601" s="54" t="s">
        <v>2</v>
      </c>
      <c r="D601" s="53" t="s">
        <v>3</v>
      </c>
      <c r="E601" s="55" t="s">
        <v>2</v>
      </c>
      <c r="F601" s="56" t="s">
        <v>4</v>
      </c>
      <c r="G601" s="54" t="s">
        <v>5</v>
      </c>
      <c r="H601" s="57" t="s">
        <v>6</v>
      </c>
    </row>
    <row r="602" spans="1:8" x14ac:dyDescent="0.25">
      <c r="A602" s="81"/>
      <c r="B602" s="38">
        <v>1</v>
      </c>
      <c r="C602" s="39">
        <v>4.99E-2</v>
      </c>
      <c r="D602" s="38">
        <v>0</v>
      </c>
      <c r="E602" s="40"/>
      <c r="F602" s="23">
        <v>1</v>
      </c>
      <c r="G602" s="39">
        <v>4.99E-2</v>
      </c>
      <c r="H602" s="24">
        <f>F602/F608</f>
        <v>2.390057361376673E-5</v>
      </c>
    </row>
    <row r="603" spans="1:8" x14ac:dyDescent="0.25">
      <c r="A603" s="81" t="s">
        <v>8</v>
      </c>
      <c r="B603" s="62">
        <v>921</v>
      </c>
      <c r="C603" s="63">
        <v>5.6899999999999999E-2</v>
      </c>
      <c r="D603" s="62">
        <v>1074</v>
      </c>
      <c r="E603" s="63">
        <v>5.5440000000000003E-2</v>
      </c>
      <c r="F603" s="62">
        <v>1995</v>
      </c>
      <c r="G603" s="63">
        <v>5.611E-2</v>
      </c>
      <c r="H603" s="24">
        <f>F603/F608</f>
        <v>4.7681644359464627E-2</v>
      </c>
    </row>
    <row r="604" spans="1:8" x14ac:dyDescent="0.25">
      <c r="A604" s="81" t="s">
        <v>9</v>
      </c>
      <c r="B604" s="62">
        <v>2352</v>
      </c>
      <c r="C604" s="63">
        <v>5.6129999999999999E-2</v>
      </c>
      <c r="D604" s="62">
        <v>1063</v>
      </c>
      <c r="E604" s="63">
        <v>5.2420000000000001E-2</v>
      </c>
      <c r="F604" s="62">
        <v>3415</v>
      </c>
      <c r="G604" s="63">
        <v>5.4969999999999998E-2</v>
      </c>
      <c r="H604" s="24">
        <f>F604/F608</f>
        <v>8.1620458891013381E-2</v>
      </c>
    </row>
    <row r="605" spans="1:8" x14ac:dyDescent="0.25">
      <c r="A605" s="81" t="s">
        <v>10</v>
      </c>
      <c r="B605" s="62">
        <v>5916</v>
      </c>
      <c r="C605" s="63">
        <v>5.3190000000000001E-2</v>
      </c>
      <c r="D605" s="62">
        <v>2862</v>
      </c>
      <c r="E605" s="63">
        <v>5.0599999999999999E-2</v>
      </c>
      <c r="F605" s="62">
        <v>8778</v>
      </c>
      <c r="G605" s="63">
        <v>5.2350000000000001E-2</v>
      </c>
      <c r="H605" s="24">
        <f>F605/F608</f>
        <v>0.20979923518164437</v>
      </c>
    </row>
    <row r="606" spans="1:8" x14ac:dyDescent="0.25">
      <c r="A606" s="81" t="s">
        <v>11</v>
      </c>
      <c r="B606" s="62">
        <v>5938</v>
      </c>
      <c r="C606" s="63">
        <v>5.1180000000000003E-2</v>
      </c>
      <c r="D606" s="62">
        <v>2443</v>
      </c>
      <c r="E606" s="63">
        <v>4.9619999999999997E-2</v>
      </c>
      <c r="F606" s="62">
        <v>8381</v>
      </c>
      <c r="G606" s="63">
        <v>5.0729999999999997E-2</v>
      </c>
      <c r="H606" s="24">
        <f>F606/F608</f>
        <v>0.20031070745697896</v>
      </c>
    </row>
    <row r="607" spans="1:8" x14ac:dyDescent="0.25">
      <c r="A607" s="81" t="s">
        <v>18</v>
      </c>
      <c r="B607" s="62">
        <v>16425</v>
      </c>
      <c r="C607" s="63">
        <v>4.8890000000000003E-2</v>
      </c>
      <c r="D607" s="62">
        <v>2845</v>
      </c>
      <c r="E607" s="63">
        <v>4.829E-2</v>
      </c>
      <c r="F607" s="62">
        <v>19270</v>
      </c>
      <c r="G607" s="63">
        <v>4.8800000000000003E-2</v>
      </c>
      <c r="H607" s="24">
        <f>F607/F608</f>
        <v>0.46056405353728491</v>
      </c>
    </row>
    <row r="608" spans="1:8" ht="15.75" thickBot="1" x14ac:dyDescent="0.3">
      <c r="A608" s="82" t="s">
        <v>13</v>
      </c>
      <c r="B608" s="64">
        <v>31553</v>
      </c>
      <c r="C608" s="65">
        <v>5.0900000000000001E-2</v>
      </c>
      <c r="D608" s="64">
        <v>10287</v>
      </c>
      <c r="E608" s="65">
        <v>5.042E-2</v>
      </c>
      <c r="F608" s="64">
        <v>41840</v>
      </c>
      <c r="G608" s="65">
        <v>5.0779999999999999E-2</v>
      </c>
      <c r="H608" s="29">
        <f>SUM(H602:H607)</f>
        <v>1</v>
      </c>
    </row>
    <row r="610" spans="1:8" ht="15.75" thickBot="1" x14ac:dyDescent="0.3">
      <c r="A610" s="79" t="s">
        <v>73</v>
      </c>
      <c r="B610" s="51"/>
      <c r="C610" s="51"/>
      <c r="D610" s="51"/>
      <c r="E610" s="52"/>
      <c r="F610" s="51"/>
      <c r="G610" s="51"/>
      <c r="H610" s="51"/>
    </row>
    <row r="611" spans="1:8" x14ac:dyDescent="0.25">
      <c r="A611" s="80" t="s">
        <v>15</v>
      </c>
      <c r="B611" s="53" t="s">
        <v>1</v>
      </c>
      <c r="C611" s="54" t="s">
        <v>74</v>
      </c>
      <c r="D611" s="53" t="s">
        <v>3</v>
      </c>
      <c r="E611" s="55" t="s">
        <v>75</v>
      </c>
      <c r="F611" s="56" t="s">
        <v>99</v>
      </c>
      <c r="G611" s="54" t="s">
        <v>2</v>
      </c>
      <c r="H611" s="57" t="s">
        <v>6</v>
      </c>
    </row>
    <row r="612" spans="1:8" x14ac:dyDescent="0.25">
      <c r="A612" s="81" t="s">
        <v>8</v>
      </c>
      <c r="B612" s="38">
        <v>933</v>
      </c>
      <c r="C612" s="39">
        <v>5.9089999999999997E-2</v>
      </c>
      <c r="D612" s="38">
        <v>1111</v>
      </c>
      <c r="E612" s="40">
        <v>5.6529999999999997E-2</v>
      </c>
      <c r="F612" s="23">
        <v>2044</v>
      </c>
      <c r="G612" s="39">
        <v>5.7700000000000001E-2</v>
      </c>
      <c r="H612" s="24">
        <f>F612/F617</f>
        <v>5.2059190586557322E-2</v>
      </c>
    </row>
    <row r="613" spans="1:8" x14ac:dyDescent="0.25">
      <c r="A613" s="81" t="s">
        <v>9</v>
      </c>
      <c r="B613" s="62">
        <v>2261</v>
      </c>
      <c r="C613" s="63">
        <v>5.8720000000000001E-2</v>
      </c>
      <c r="D613" s="62">
        <v>1078</v>
      </c>
      <c r="E613" s="63">
        <v>5.4420000000000003E-2</v>
      </c>
      <c r="F613" s="62">
        <v>3339</v>
      </c>
      <c r="G613" s="63">
        <v>5.7329999999999999E-2</v>
      </c>
      <c r="H613" s="24">
        <f>F613/F617</f>
        <v>8.5041896951328216E-2</v>
      </c>
    </row>
    <row r="614" spans="1:8" x14ac:dyDescent="0.25">
      <c r="A614" s="81" t="s">
        <v>10</v>
      </c>
      <c r="B614" s="62">
        <v>5312</v>
      </c>
      <c r="C614" s="63">
        <v>5.5579999999999997E-2</v>
      </c>
      <c r="D614" s="62">
        <v>2610</v>
      </c>
      <c r="E614" s="63">
        <v>5.2690000000000001E-2</v>
      </c>
      <c r="F614" s="62">
        <v>7922</v>
      </c>
      <c r="G614" s="63">
        <v>5.4629999999999998E-2</v>
      </c>
      <c r="H614" s="24">
        <f>F614/F617</f>
        <v>0.20176756742989582</v>
      </c>
    </row>
    <row r="615" spans="1:8" x14ac:dyDescent="0.25">
      <c r="A615" s="81" t="s">
        <v>11</v>
      </c>
      <c r="B615" s="62">
        <v>5601</v>
      </c>
      <c r="C615" s="63">
        <v>5.4129999999999998E-2</v>
      </c>
      <c r="D615" s="62">
        <v>2275</v>
      </c>
      <c r="E615" s="63">
        <v>5.1720000000000002E-2</v>
      </c>
      <c r="F615" s="62">
        <v>7876</v>
      </c>
      <c r="G615" s="63">
        <v>5.3429999999999998E-2</v>
      </c>
      <c r="H615" s="24">
        <f>F615/F617</f>
        <v>0.20059598094898504</v>
      </c>
    </row>
    <row r="616" spans="1:8" x14ac:dyDescent="0.25">
      <c r="A616" s="81" t="s">
        <v>18</v>
      </c>
      <c r="B616" s="62">
        <v>15441</v>
      </c>
      <c r="C616" s="63">
        <v>5.1799999999999999E-2</v>
      </c>
      <c r="D616" s="62">
        <v>2641</v>
      </c>
      <c r="E616" s="63">
        <v>5.0779999999999999E-2</v>
      </c>
      <c r="F616" s="62">
        <v>18082</v>
      </c>
      <c r="G616" s="63">
        <v>5.1650000000000001E-2</v>
      </c>
      <c r="H616" s="24">
        <f>F616/F617</f>
        <v>0.46053536408323359</v>
      </c>
    </row>
    <row r="617" spans="1:8" x14ac:dyDescent="0.25">
      <c r="A617" s="85" t="s">
        <v>13</v>
      </c>
      <c r="B617" s="66">
        <v>29548</v>
      </c>
      <c r="C617" s="67">
        <v>5.3679999999999999E-2</v>
      </c>
      <c r="D617" s="66">
        <v>9715</v>
      </c>
      <c r="E617" s="67">
        <v>5.2580000000000002E-2</v>
      </c>
      <c r="F617" s="66">
        <v>39263</v>
      </c>
      <c r="G617" s="67">
        <v>5.3409999999999999E-2</v>
      </c>
      <c r="H617" s="68">
        <f>SUM(H612:H616)</f>
        <v>1</v>
      </c>
    </row>
    <row r="619" spans="1:8" ht="15.75" thickBot="1" x14ac:dyDescent="0.3">
      <c r="A619" s="79" t="s">
        <v>77</v>
      </c>
      <c r="B619" s="51"/>
      <c r="C619" s="51"/>
      <c r="D619" s="51"/>
      <c r="E619" s="52"/>
      <c r="F619" s="51"/>
      <c r="G619" s="51"/>
      <c r="H619" s="51"/>
    </row>
    <row r="620" spans="1:8" x14ac:dyDescent="0.25">
      <c r="A620" s="80" t="s">
        <v>15</v>
      </c>
      <c r="B620" s="53" t="s">
        <v>1</v>
      </c>
      <c r="C620" s="54" t="s">
        <v>74</v>
      </c>
      <c r="D620" s="53" t="s">
        <v>3</v>
      </c>
      <c r="E620" s="55" t="s">
        <v>75</v>
      </c>
      <c r="F620" s="56" t="s">
        <v>102</v>
      </c>
      <c r="G620" s="54" t="s">
        <v>2</v>
      </c>
      <c r="H620" s="57" t="s">
        <v>6</v>
      </c>
    </row>
    <row r="621" spans="1:8" x14ac:dyDescent="0.25">
      <c r="A621" s="71" t="s">
        <v>78</v>
      </c>
      <c r="B621" s="62">
        <v>0</v>
      </c>
      <c r="C621" s="63"/>
      <c r="D621" s="62">
        <v>1</v>
      </c>
      <c r="E621" s="63">
        <v>3.9900000000000005E-2</v>
      </c>
      <c r="F621" s="62">
        <v>1</v>
      </c>
      <c r="G621" s="63">
        <v>3.9900000000000005E-2</v>
      </c>
      <c r="H621" s="69">
        <f>F621/F627</f>
        <v>2.9130738755534842E-5</v>
      </c>
    </row>
    <row r="622" spans="1:8" x14ac:dyDescent="0.25">
      <c r="A622" s="71" t="s">
        <v>8</v>
      </c>
      <c r="B622" s="62">
        <v>913</v>
      </c>
      <c r="C622" s="63">
        <v>6.4450383351588161E-2</v>
      </c>
      <c r="D622" s="62">
        <v>1069</v>
      </c>
      <c r="E622" s="63">
        <v>6.0857446211412543E-2</v>
      </c>
      <c r="F622" s="62">
        <v>1982</v>
      </c>
      <c r="G622" s="63">
        <v>6.2512517658930372E-2</v>
      </c>
      <c r="H622" s="69">
        <f>F622/F627</f>
        <v>5.7737124213470055E-2</v>
      </c>
    </row>
    <row r="623" spans="1:8" x14ac:dyDescent="0.25">
      <c r="A623" s="71" t="s">
        <v>9</v>
      </c>
      <c r="B623" s="62">
        <v>2031</v>
      </c>
      <c r="C623" s="63">
        <v>6.4767872968980789E-2</v>
      </c>
      <c r="D623" s="62">
        <v>914</v>
      </c>
      <c r="E623" s="63">
        <v>5.9164420131291036E-2</v>
      </c>
      <c r="F623" s="62">
        <v>2945</v>
      </c>
      <c r="G623" s="63">
        <v>6.302880475382E-2</v>
      </c>
      <c r="H623" s="69">
        <f>F623/F627</f>
        <v>8.5790025635050102E-2</v>
      </c>
    </row>
    <row r="624" spans="1:8" x14ac:dyDescent="0.25">
      <c r="A624" s="71" t="s">
        <v>10</v>
      </c>
      <c r="B624" s="62">
        <v>4998</v>
      </c>
      <c r="C624" s="63">
        <v>6.1978001200480137E-2</v>
      </c>
      <c r="D624" s="62">
        <v>2087</v>
      </c>
      <c r="E624" s="63">
        <v>5.8306703402012473E-2</v>
      </c>
      <c r="F624" s="62">
        <v>7085</v>
      </c>
      <c r="G624" s="63">
        <v>6.0896561750176381E-2</v>
      </c>
      <c r="H624" s="69">
        <f>F624/F627</f>
        <v>0.20639128408296434</v>
      </c>
    </row>
    <row r="625" spans="1:8" x14ac:dyDescent="0.25">
      <c r="A625" s="71" t="s">
        <v>11</v>
      </c>
      <c r="B625" s="62">
        <v>4889</v>
      </c>
      <c r="C625" s="63">
        <v>6.0320832481079938E-2</v>
      </c>
      <c r="D625" s="62">
        <v>1666</v>
      </c>
      <c r="E625" s="63">
        <v>5.726873349339736E-2</v>
      </c>
      <c r="F625" s="62">
        <v>6555</v>
      </c>
      <c r="G625" s="63">
        <v>5.9545119755911466E-2</v>
      </c>
      <c r="H625" s="69">
        <f>F625/F627</f>
        <v>0.19095199254253087</v>
      </c>
    </row>
    <row r="626" spans="1:8" x14ac:dyDescent="0.25">
      <c r="A626" s="71" t="s">
        <v>18</v>
      </c>
      <c r="B626" s="62">
        <v>13872</v>
      </c>
      <c r="C626" s="63">
        <v>5.8252185697808496E-2</v>
      </c>
      <c r="D626" s="62">
        <v>1888</v>
      </c>
      <c r="E626" s="63">
        <v>5.5679258474576269E-2</v>
      </c>
      <c r="F626" s="62">
        <v>15760</v>
      </c>
      <c r="G626" s="63">
        <v>5.7943956852791835E-2</v>
      </c>
      <c r="H626" s="69">
        <f>F626/F627</f>
        <v>0.45910044278722906</v>
      </c>
    </row>
    <row r="627" spans="1:8" x14ac:dyDescent="0.25">
      <c r="A627" s="72" t="s">
        <v>13</v>
      </c>
      <c r="B627" s="66">
        <v>26703</v>
      </c>
      <c r="C627" s="67">
        <v>6.003578886267457E-2</v>
      </c>
      <c r="D627" s="66">
        <v>7625</v>
      </c>
      <c r="E627" s="67">
        <v>5.7887348196721318E-2</v>
      </c>
      <c r="F627" s="66">
        <v>34328</v>
      </c>
      <c r="G627" s="67">
        <v>5.9558573176415712E-2</v>
      </c>
      <c r="H627" s="70">
        <f>SUM(H621:H626)</f>
        <v>0.99999999999999989</v>
      </c>
    </row>
    <row r="629" spans="1:8" x14ac:dyDescent="0.25">
      <c r="A629" s="79" t="s">
        <v>79</v>
      </c>
    </row>
    <row r="630" spans="1:8" x14ac:dyDescent="0.25">
      <c r="A630" s="86" t="s">
        <v>15</v>
      </c>
      <c r="B630" s="74" t="s">
        <v>1</v>
      </c>
      <c r="C630" s="75" t="s">
        <v>74</v>
      </c>
      <c r="D630" s="74" t="s">
        <v>3</v>
      </c>
      <c r="E630" s="75" t="s">
        <v>75</v>
      </c>
      <c r="F630" s="73" t="s">
        <v>76</v>
      </c>
      <c r="G630" s="75" t="s">
        <v>2</v>
      </c>
      <c r="H630" s="76" t="s">
        <v>6</v>
      </c>
    </row>
    <row r="631" spans="1:8" x14ac:dyDescent="0.25">
      <c r="A631" s="87" t="s">
        <v>8</v>
      </c>
      <c r="B631" s="58">
        <v>850</v>
      </c>
      <c r="C631" s="59">
        <v>6.7552964705882332E-2</v>
      </c>
      <c r="D631" s="58">
        <v>873</v>
      </c>
      <c r="E631" s="59">
        <v>6.5372657502863696E-2</v>
      </c>
      <c r="F631" s="58">
        <v>1723</v>
      </c>
      <c r="G631" s="59">
        <v>6.6448258850841532E-2</v>
      </c>
      <c r="H631" s="77">
        <f>F631/F636</f>
        <v>5.5905256327060351E-2</v>
      </c>
    </row>
    <row r="632" spans="1:8" x14ac:dyDescent="0.25">
      <c r="A632" s="87" t="s">
        <v>9</v>
      </c>
      <c r="B632" s="58">
        <v>2005</v>
      </c>
      <c r="C632" s="59">
        <v>6.7686264339152091E-2</v>
      </c>
      <c r="D632" s="58">
        <v>666</v>
      </c>
      <c r="E632" s="59">
        <v>6.3576201201201193E-2</v>
      </c>
      <c r="F632" s="58">
        <v>2671</v>
      </c>
      <c r="G632" s="59">
        <v>6.6661441407712449E-2</v>
      </c>
      <c r="H632" s="77">
        <f>F632/F636</f>
        <v>8.6664503569110971E-2</v>
      </c>
    </row>
    <row r="633" spans="1:8" x14ac:dyDescent="0.25">
      <c r="A633" s="87" t="s">
        <v>10</v>
      </c>
      <c r="B633" s="58">
        <v>4546</v>
      </c>
      <c r="C633" s="59">
        <v>6.4740871095468555E-2</v>
      </c>
      <c r="D633" s="58">
        <v>1587</v>
      </c>
      <c r="E633" s="59">
        <v>6.2542047889098909E-2</v>
      </c>
      <c r="F633" s="58">
        <v>6133</v>
      </c>
      <c r="G633" s="59">
        <v>6.4171894668188498E-2</v>
      </c>
      <c r="H633" s="77">
        <f>F633/F636</f>
        <v>0.19899415963659961</v>
      </c>
    </row>
    <row r="634" spans="1:8" x14ac:dyDescent="0.25">
      <c r="A634" s="87" t="s">
        <v>11</v>
      </c>
      <c r="B634" s="58">
        <v>4634</v>
      </c>
      <c r="C634" s="59">
        <v>6.3005742339231757E-2</v>
      </c>
      <c r="D634" s="58">
        <v>1333</v>
      </c>
      <c r="E634" s="59">
        <v>6.1674246061515371E-2</v>
      </c>
      <c r="F634" s="58">
        <v>5967</v>
      </c>
      <c r="G634" s="59">
        <v>6.270829227417464E-2</v>
      </c>
      <c r="H634" s="77">
        <f>F634/F636</f>
        <v>0.19360804672290721</v>
      </c>
    </row>
    <row r="635" spans="1:8" x14ac:dyDescent="0.25">
      <c r="A635" s="87" t="s">
        <v>18</v>
      </c>
      <c r="B635" s="58">
        <v>12913</v>
      </c>
      <c r="C635" s="59">
        <v>6.110930070471611E-2</v>
      </c>
      <c r="D635" s="58">
        <v>1413</v>
      </c>
      <c r="E635" s="59">
        <v>6.0497650389242749E-2</v>
      </c>
      <c r="F635" s="58">
        <v>14326</v>
      </c>
      <c r="G635" s="59">
        <v>6.1048972497556815E-2</v>
      </c>
      <c r="H635" s="77">
        <f>F635/F636</f>
        <v>0.46482803374432186</v>
      </c>
    </row>
    <row r="636" spans="1:8" x14ac:dyDescent="0.25">
      <c r="A636" s="88" t="s">
        <v>13</v>
      </c>
      <c r="B636" s="58">
        <v>24948</v>
      </c>
      <c r="C636" s="59">
        <v>6.2871412137245425E-2</v>
      </c>
      <c r="D636" s="58">
        <v>5872</v>
      </c>
      <c r="E636" s="59">
        <v>6.2391222752043597E-2</v>
      </c>
      <c r="F636" s="58">
        <v>30820</v>
      </c>
      <c r="G636" s="59">
        <v>6.2779923750811123E-2</v>
      </c>
      <c r="H636" s="78">
        <f>SUM(H631:H635)</f>
        <v>1</v>
      </c>
    </row>
    <row r="637" spans="1:8" x14ac:dyDescent="0.25">
      <c r="F637" t="s">
        <v>100</v>
      </c>
    </row>
    <row r="638" spans="1:8" x14ac:dyDescent="0.25">
      <c r="A638" s="99" t="s">
        <v>80</v>
      </c>
    </row>
    <row r="639" spans="1:8" x14ac:dyDescent="0.25">
      <c r="A639" s="86" t="s">
        <v>15</v>
      </c>
      <c r="B639" s="74" t="s">
        <v>1</v>
      </c>
      <c r="C639" s="75" t="s">
        <v>74</v>
      </c>
      <c r="D639" s="74" t="s">
        <v>3</v>
      </c>
      <c r="E639" s="75" t="s">
        <v>75</v>
      </c>
      <c r="F639" s="73" t="s">
        <v>101</v>
      </c>
      <c r="G639" s="75" t="s">
        <v>2</v>
      </c>
      <c r="H639" s="76" t="s">
        <v>6</v>
      </c>
    </row>
    <row r="640" spans="1:8" x14ac:dyDescent="0.25">
      <c r="A640" s="89" t="s">
        <v>81</v>
      </c>
      <c r="B640" s="90">
        <v>0</v>
      </c>
      <c r="C640" s="90"/>
      <c r="D640" s="90">
        <v>0</v>
      </c>
      <c r="E640" s="90"/>
      <c r="F640" s="90">
        <v>3</v>
      </c>
      <c r="G640" s="91">
        <v>4.1669999999999999E-2</v>
      </c>
      <c r="H640" s="91">
        <f>F640/F646</f>
        <v>1.0676536531549166E-4</v>
      </c>
    </row>
    <row r="641" spans="1:8" x14ac:dyDescent="0.25">
      <c r="A641" s="89" t="s">
        <v>8</v>
      </c>
      <c r="B641" s="90">
        <v>850</v>
      </c>
      <c r="C641" s="91">
        <v>6.6869999999999999E-2</v>
      </c>
      <c r="D641" s="90">
        <v>702</v>
      </c>
      <c r="E641" s="91">
        <v>6.5540000000000001E-2</v>
      </c>
      <c r="F641" s="20">
        <v>1590</v>
      </c>
      <c r="G641" s="91">
        <v>6.5780000000000005E-2</v>
      </c>
      <c r="H641" s="91">
        <f>F641/F646</f>
        <v>5.6585643617210579E-2</v>
      </c>
    </row>
    <row r="642" spans="1:8" x14ac:dyDescent="0.25">
      <c r="A642" s="89" t="s">
        <v>9</v>
      </c>
      <c r="B642" s="20">
        <v>1746</v>
      </c>
      <c r="C642" s="91">
        <v>6.5259999999999999E-2</v>
      </c>
      <c r="D642" s="90">
        <v>638</v>
      </c>
      <c r="E642" s="91">
        <v>6.1940000000000002E-2</v>
      </c>
      <c r="F642" s="20">
        <v>2384</v>
      </c>
      <c r="G642" s="91">
        <v>6.4369999999999997E-2</v>
      </c>
      <c r="H642" s="91">
        <f>F642/F646</f>
        <v>8.4842876970710704E-2</v>
      </c>
    </row>
    <row r="643" spans="1:8" x14ac:dyDescent="0.25">
      <c r="A643" s="89" t="s">
        <v>10</v>
      </c>
      <c r="B643" s="20">
        <v>4107</v>
      </c>
      <c r="C643" s="91">
        <v>6.2260000000000003E-2</v>
      </c>
      <c r="D643" s="20">
        <v>1507</v>
      </c>
      <c r="E643" s="91">
        <v>6.0539999999999997E-2</v>
      </c>
      <c r="F643" s="20">
        <v>5614</v>
      </c>
      <c r="G643" s="91">
        <v>6.1800000000000001E-2</v>
      </c>
      <c r="H643" s="91">
        <f>F643/F646</f>
        <v>0.19979358696039004</v>
      </c>
    </row>
    <row r="644" spans="1:8" x14ac:dyDescent="0.25">
      <c r="A644" s="89" t="s">
        <v>11</v>
      </c>
      <c r="B644" s="20">
        <v>4244</v>
      </c>
      <c r="C644" s="91">
        <v>6.071E-2</v>
      </c>
      <c r="D644" s="20">
        <v>1214</v>
      </c>
      <c r="E644" s="91">
        <v>5.944E-2</v>
      </c>
      <c r="F644" s="20">
        <v>5458</v>
      </c>
      <c r="G644" s="91">
        <v>6.0420000000000001E-2</v>
      </c>
      <c r="H644" s="91">
        <f>F644/F646</f>
        <v>0.19424178796398447</v>
      </c>
    </row>
    <row r="645" spans="1:8" x14ac:dyDescent="0.25">
      <c r="A645" s="89" t="s">
        <v>18</v>
      </c>
      <c r="B645" s="20">
        <v>11701</v>
      </c>
      <c r="C645" s="91">
        <v>5.8729999999999997E-2</v>
      </c>
      <c r="D645" s="20">
        <v>1349</v>
      </c>
      <c r="E645" s="91">
        <v>5.91E-2</v>
      </c>
      <c r="F645" s="20">
        <v>13050</v>
      </c>
      <c r="G645" s="91">
        <v>5.8770000000000003E-2</v>
      </c>
      <c r="H645" s="91">
        <f>F645/F646</f>
        <v>0.46442933912238871</v>
      </c>
    </row>
    <row r="646" spans="1:8" x14ac:dyDescent="0.25">
      <c r="A646" s="94" t="s">
        <v>13</v>
      </c>
      <c r="B646" s="92">
        <v>22648</v>
      </c>
      <c r="C646" s="93">
        <v>6.055E-2</v>
      </c>
      <c r="D646" s="92">
        <v>5410</v>
      </c>
      <c r="E646" s="93">
        <v>6.0749999999999998E-2</v>
      </c>
      <c r="F646" s="92">
        <v>28099</v>
      </c>
      <c r="G646" s="93">
        <v>6.0569999999999999E-2</v>
      </c>
      <c r="H646" s="93">
        <f>F646/F646</f>
        <v>1</v>
      </c>
    </row>
    <row r="648" spans="1:8" x14ac:dyDescent="0.25">
      <c r="A648" s="95" t="s">
        <v>82</v>
      </c>
    </row>
    <row r="649" spans="1:8" x14ac:dyDescent="0.25">
      <c r="A649" s="94" t="s">
        <v>15</v>
      </c>
      <c r="B649" s="96" t="s">
        <v>1</v>
      </c>
      <c r="C649" s="96" t="s">
        <v>74</v>
      </c>
      <c r="D649" s="96" t="s">
        <v>3</v>
      </c>
      <c r="E649" s="96" t="s">
        <v>75</v>
      </c>
      <c r="F649" s="96" t="s">
        <v>99</v>
      </c>
      <c r="G649" s="96" t="s">
        <v>2</v>
      </c>
      <c r="H649" s="76" t="s">
        <v>6</v>
      </c>
    </row>
    <row r="650" spans="1:8" x14ac:dyDescent="0.25">
      <c r="A650" s="89" t="s">
        <v>8</v>
      </c>
      <c r="B650" s="90">
        <v>799</v>
      </c>
      <c r="C650" s="91">
        <v>6.6189999999999999E-2</v>
      </c>
      <c r="D650" s="90">
        <v>664</v>
      </c>
      <c r="E650" s="91">
        <v>6.4820000000000003E-2</v>
      </c>
      <c r="F650" s="20">
        <v>1463</v>
      </c>
      <c r="G650" s="91">
        <v>6.5570000000000003E-2</v>
      </c>
      <c r="H650" s="91">
        <f>F650/F655</f>
        <v>5.8258999681427205E-2</v>
      </c>
    </row>
    <row r="651" spans="1:8" x14ac:dyDescent="0.25">
      <c r="A651" s="89" t="s">
        <v>9</v>
      </c>
      <c r="B651" s="20">
        <v>1608</v>
      </c>
      <c r="C651" s="91">
        <v>6.3619999999999996E-2</v>
      </c>
      <c r="D651" s="90">
        <v>563</v>
      </c>
      <c r="E651" s="91">
        <v>6.1440000000000002E-2</v>
      </c>
      <c r="F651" s="20">
        <v>2171</v>
      </c>
      <c r="G651" s="91">
        <v>6.3049999999999995E-2</v>
      </c>
      <c r="H651" s="91">
        <f>F651/F655</f>
        <v>8.6452691940108309E-2</v>
      </c>
    </row>
    <row r="652" spans="1:8" x14ac:dyDescent="0.25">
      <c r="A652" s="89" t="s">
        <v>10</v>
      </c>
      <c r="B652" s="20">
        <v>3642</v>
      </c>
      <c r="C652" s="91">
        <v>6.1269999999999998E-2</v>
      </c>
      <c r="D652" s="20">
        <v>1358</v>
      </c>
      <c r="E652" s="91">
        <v>5.9450000000000003E-2</v>
      </c>
      <c r="F652" s="20">
        <v>5000</v>
      </c>
      <c r="G652" s="91">
        <v>6.0780000000000001E-2</v>
      </c>
      <c r="H652" s="91">
        <f>F652/F655</f>
        <v>0.19910799617712646</v>
      </c>
    </row>
    <row r="653" spans="1:8" x14ac:dyDescent="0.25">
      <c r="A653" s="89" t="s">
        <v>11</v>
      </c>
      <c r="B653" s="20">
        <v>3649</v>
      </c>
      <c r="C653" s="91">
        <v>5.953E-2</v>
      </c>
      <c r="D653" s="20">
        <v>1229</v>
      </c>
      <c r="E653" s="91">
        <v>5.8599999999999999E-2</v>
      </c>
      <c r="F653" s="20">
        <v>4878</v>
      </c>
      <c r="G653" s="91">
        <v>5.9290000000000002E-2</v>
      </c>
      <c r="H653" s="91">
        <f>F653/F655</f>
        <v>0.19424976107040459</v>
      </c>
    </row>
    <row r="654" spans="1:8" x14ac:dyDescent="0.25">
      <c r="A654" s="89" t="s">
        <v>18</v>
      </c>
      <c r="B654" s="20">
        <v>10296</v>
      </c>
      <c r="C654" s="91">
        <v>5.7570000000000003E-2</v>
      </c>
      <c r="D654" s="20">
        <v>1304</v>
      </c>
      <c r="E654" s="91">
        <v>5.7500000000000002E-2</v>
      </c>
      <c r="F654" s="20">
        <v>11600</v>
      </c>
      <c r="G654" s="91">
        <v>5.756E-2</v>
      </c>
      <c r="H654" s="91">
        <f>F654/F655</f>
        <v>0.4619305511309334</v>
      </c>
    </row>
    <row r="655" spans="1:8" x14ac:dyDescent="0.25">
      <c r="A655" s="94" t="s">
        <v>13</v>
      </c>
      <c r="B655" s="92">
        <v>19994</v>
      </c>
      <c r="C655" s="93">
        <v>5.9429999999999997E-2</v>
      </c>
      <c r="D655" s="92">
        <v>5118</v>
      </c>
      <c r="E655" s="93">
        <v>5.9659999999999998E-2</v>
      </c>
      <c r="F655" s="92">
        <v>25112</v>
      </c>
      <c r="G655" s="93">
        <v>5.9479999999999998E-2</v>
      </c>
      <c r="H655" s="93">
        <f>F655/F655</f>
        <v>1</v>
      </c>
    </row>
    <row r="657" spans="1:8" x14ac:dyDescent="0.25">
      <c r="A657" s="95" t="s">
        <v>83</v>
      </c>
    </row>
    <row r="658" spans="1:8" x14ac:dyDescent="0.25">
      <c r="A658" s="94" t="s">
        <v>15</v>
      </c>
      <c r="B658" s="96" t="s">
        <v>1</v>
      </c>
      <c r="C658" s="96" t="s">
        <v>74</v>
      </c>
      <c r="D658" s="96" t="s">
        <v>3</v>
      </c>
      <c r="E658" s="96" t="s">
        <v>75</v>
      </c>
      <c r="F658" s="96" t="s">
        <v>99</v>
      </c>
      <c r="G658" s="96" t="s">
        <v>2</v>
      </c>
      <c r="H658" s="76" t="s">
        <v>6</v>
      </c>
    </row>
    <row r="659" spans="1:8" x14ac:dyDescent="0.25">
      <c r="A659" s="89" t="s">
        <v>8</v>
      </c>
      <c r="B659" s="90">
        <v>993</v>
      </c>
      <c r="C659" s="91">
        <v>6.6100000000000006E-2</v>
      </c>
      <c r="D659" s="90">
        <v>849</v>
      </c>
      <c r="E659" s="91">
        <v>6.3869999999999996E-2</v>
      </c>
      <c r="F659" s="20">
        <v>1842</v>
      </c>
      <c r="G659" s="91">
        <v>6.5070000000000003E-2</v>
      </c>
      <c r="H659" s="91">
        <f>F659/F664</f>
        <v>5.4257857374296739E-2</v>
      </c>
    </row>
    <row r="660" spans="1:8" x14ac:dyDescent="0.25">
      <c r="A660" s="89" t="s">
        <v>9</v>
      </c>
      <c r="B660" s="20">
        <v>2141</v>
      </c>
      <c r="C660" s="91">
        <v>6.3979999999999995E-2</v>
      </c>
      <c r="D660" s="90">
        <v>690</v>
      </c>
      <c r="E660" s="91">
        <v>6.0979999999999999E-2</v>
      </c>
      <c r="F660" s="20">
        <v>2831</v>
      </c>
      <c r="G660" s="91">
        <v>6.3250000000000001E-2</v>
      </c>
      <c r="H660" s="91">
        <f>F660/F664</f>
        <v>8.3389790568205252E-2</v>
      </c>
    </row>
    <row r="661" spans="1:8" x14ac:dyDescent="0.25">
      <c r="A661" s="89" t="s">
        <v>10</v>
      </c>
      <c r="B661" s="20">
        <v>4870</v>
      </c>
      <c r="C661" s="91">
        <v>6.1129999999999997E-2</v>
      </c>
      <c r="D661" s="20">
        <v>1737</v>
      </c>
      <c r="E661" s="91">
        <v>5.9040000000000002E-2</v>
      </c>
      <c r="F661" s="20">
        <v>6607</v>
      </c>
      <c r="G661" s="91">
        <v>6.0580000000000002E-2</v>
      </c>
      <c r="H661" s="91">
        <f>F661/F664</f>
        <v>0.19461545259065069</v>
      </c>
    </row>
    <row r="662" spans="1:8" x14ac:dyDescent="0.25">
      <c r="A662" s="89" t="s">
        <v>11</v>
      </c>
      <c r="B662" s="20">
        <v>4964</v>
      </c>
      <c r="C662" s="91">
        <v>5.9209999999999999E-2</v>
      </c>
      <c r="D662" s="20">
        <v>1492</v>
      </c>
      <c r="E662" s="91">
        <v>5.7970000000000001E-2</v>
      </c>
      <c r="F662" s="20">
        <v>6456</v>
      </c>
      <c r="G662" s="91">
        <v>5.8930000000000003E-2</v>
      </c>
      <c r="H662" s="91">
        <f>F662/F664</f>
        <v>0.19016760434769803</v>
      </c>
    </row>
    <row r="663" spans="1:8" x14ac:dyDescent="0.25">
      <c r="A663" s="89" t="s">
        <v>18</v>
      </c>
      <c r="B663" s="20">
        <v>14452</v>
      </c>
      <c r="C663" s="91">
        <v>5.7140000000000003E-2</v>
      </c>
      <c r="D663" s="20">
        <v>1761</v>
      </c>
      <c r="E663" s="91">
        <v>5.6779999999999997E-2</v>
      </c>
      <c r="F663" s="20">
        <v>16213</v>
      </c>
      <c r="G663" s="91">
        <v>5.7099999999999998E-2</v>
      </c>
      <c r="H663" s="91">
        <f>F663/F664</f>
        <v>0.47756929511914931</v>
      </c>
    </row>
    <row r="664" spans="1:8" ht="15.75" thickBot="1" x14ac:dyDescent="0.3">
      <c r="A664" s="97" t="s">
        <v>13</v>
      </c>
      <c r="B664" s="25">
        <v>27420</v>
      </c>
      <c r="C664" s="98">
        <v>5.9089999999999997E-2</v>
      </c>
      <c r="D664" s="25">
        <v>6529</v>
      </c>
      <c r="E664" s="98">
        <v>5.9020000000000003E-2</v>
      </c>
      <c r="F664" s="25">
        <v>33949</v>
      </c>
      <c r="G664" s="98">
        <v>5.9069999999999998E-2</v>
      </c>
      <c r="H664" s="98">
        <f>F664/F664</f>
        <v>1</v>
      </c>
    </row>
    <row r="666" spans="1:8" x14ac:dyDescent="0.25">
      <c r="A666" s="100" t="s">
        <v>84</v>
      </c>
      <c r="B666" s="51"/>
      <c r="C666" s="51"/>
      <c r="D666" s="51"/>
      <c r="E666" s="51"/>
      <c r="F666" s="51"/>
      <c r="G666" s="51"/>
      <c r="H666" s="51"/>
    </row>
    <row r="667" spans="1:8" x14ac:dyDescent="0.25">
      <c r="A667" s="102" t="s">
        <v>15</v>
      </c>
      <c r="B667" s="96" t="s">
        <v>1</v>
      </c>
      <c r="C667" s="96" t="s">
        <v>74</v>
      </c>
      <c r="D667" s="96" t="s">
        <v>3</v>
      </c>
      <c r="E667" s="96" t="s">
        <v>75</v>
      </c>
      <c r="F667" s="96" t="s">
        <v>99</v>
      </c>
      <c r="G667" s="96" t="s">
        <v>2</v>
      </c>
      <c r="H667" s="76" t="s">
        <v>6</v>
      </c>
    </row>
    <row r="668" spans="1:8" x14ac:dyDescent="0.25">
      <c r="A668" s="101" t="s">
        <v>8</v>
      </c>
      <c r="B668" s="90">
        <v>893</v>
      </c>
      <c r="C668" s="91">
        <v>6.7419999999999994E-2</v>
      </c>
      <c r="D668" s="90">
        <v>704</v>
      </c>
      <c r="E668" s="91">
        <v>6.6019999999999995E-2</v>
      </c>
      <c r="F668" s="20">
        <v>1597</v>
      </c>
      <c r="G668" s="91">
        <v>6.6799999999999998E-2</v>
      </c>
      <c r="H668" s="91">
        <f>F668/F673</f>
        <v>5.4128253796095448E-2</v>
      </c>
    </row>
    <row r="669" spans="1:8" x14ac:dyDescent="0.25">
      <c r="A669" s="101" t="s">
        <v>9</v>
      </c>
      <c r="B669" s="20">
        <v>1897</v>
      </c>
      <c r="C669" s="91">
        <v>6.608E-2</v>
      </c>
      <c r="D669" s="90">
        <v>592</v>
      </c>
      <c r="E669" s="91">
        <v>6.275E-2</v>
      </c>
      <c r="F669" s="20">
        <v>2489</v>
      </c>
      <c r="G669" s="91">
        <v>6.5290000000000001E-2</v>
      </c>
      <c r="H669" s="91">
        <f>F669/F673</f>
        <v>8.4361442516268981E-2</v>
      </c>
    </row>
    <row r="670" spans="1:8" x14ac:dyDescent="0.25">
      <c r="A670" s="101" t="s">
        <v>10</v>
      </c>
      <c r="B670" s="20">
        <v>4239</v>
      </c>
      <c r="C670" s="91">
        <v>6.3079999999999997E-2</v>
      </c>
      <c r="D670" s="20">
        <v>1489</v>
      </c>
      <c r="E670" s="91">
        <v>6.0879999999999997E-2</v>
      </c>
      <c r="F670" s="20">
        <v>5728</v>
      </c>
      <c r="G670" s="91">
        <v>6.2509999999999996E-2</v>
      </c>
      <c r="H670" s="91">
        <f>F670/F673</f>
        <v>0.19414316702819956</v>
      </c>
    </row>
    <row r="671" spans="1:8" x14ac:dyDescent="0.25">
      <c r="A671" s="101" t="s">
        <v>11</v>
      </c>
      <c r="B671" s="20">
        <v>4287</v>
      </c>
      <c r="C671" s="91">
        <v>6.1179999999999998E-2</v>
      </c>
      <c r="D671" s="20">
        <v>1281</v>
      </c>
      <c r="E671" s="91">
        <v>6.0069999999999998E-2</v>
      </c>
      <c r="F671" s="20">
        <v>5568</v>
      </c>
      <c r="G671" s="91">
        <v>6.0929999999999998E-2</v>
      </c>
      <c r="H671" s="91">
        <f>F671/F673</f>
        <v>0.18872017353579176</v>
      </c>
    </row>
    <row r="672" spans="1:8" x14ac:dyDescent="0.25">
      <c r="A672" s="101" t="s">
        <v>18</v>
      </c>
      <c r="B672" s="20">
        <v>12643</v>
      </c>
      <c r="C672" s="91">
        <v>5.935E-2</v>
      </c>
      <c r="D672" s="20">
        <v>1479</v>
      </c>
      <c r="E672" s="91">
        <v>5.8790000000000002E-2</v>
      </c>
      <c r="F672" s="20">
        <v>14122</v>
      </c>
      <c r="G672" s="91">
        <v>5.9290000000000002E-2</v>
      </c>
      <c r="H672" s="91">
        <f>F672/F673</f>
        <v>0.47864696312364424</v>
      </c>
    </row>
    <row r="673" spans="1:8" ht="15.75" thickBot="1" x14ac:dyDescent="0.3">
      <c r="A673" s="103" t="s">
        <v>13</v>
      </c>
      <c r="B673" s="25">
        <v>23959</v>
      </c>
      <c r="C673" s="98">
        <v>6.1170000000000002E-2</v>
      </c>
      <c r="D673" s="25">
        <v>5545</v>
      </c>
      <c r="E673" s="98">
        <v>6.0990000000000003E-2</v>
      </c>
      <c r="F673" s="25">
        <v>29504</v>
      </c>
      <c r="G673" s="98">
        <v>6.114E-2</v>
      </c>
      <c r="H673" s="98">
        <f>SUM(H668:H672)</f>
        <v>1</v>
      </c>
    </row>
    <row r="674" spans="1:8" s="1" customFormat="1" x14ac:dyDescent="0.25">
      <c r="A674" s="104"/>
      <c r="B674" s="47"/>
      <c r="C674" s="49"/>
      <c r="D674" s="47"/>
      <c r="E674" s="49"/>
      <c r="F674" s="47"/>
      <c r="G674" s="49"/>
      <c r="H674" s="49"/>
    </row>
    <row r="675" spans="1:8" x14ac:dyDescent="0.25">
      <c r="A675" s="100" t="s">
        <v>85</v>
      </c>
    </row>
    <row r="676" spans="1:8" x14ac:dyDescent="0.25">
      <c r="A676" s="94" t="s">
        <v>15</v>
      </c>
      <c r="B676" s="96" t="s">
        <v>1</v>
      </c>
      <c r="C676" s="96" t="s">
        <v>74</v>
      </c>
      <c r="D676" s="96" t="s">
        <v>3</v>
      </c>
      <c r="E676" s="96" t="s">
        <v>75</v>
      </c>
      <c r="F676" s="96" t="s">
        <v>99</v>
      </c>
      <c r="G676" s="96" t="s">
        <v>2</v>
      </c>
      <c r="H676" s="76" t="s">
        <v>6</v>
      </c>
    </row>
    <row r="677" spans="1:8" x14ac:dyDescent="0.25">
      <c r="A677" s="89" t="s">
        <v>8</v>
      </c>
      <c r="B677" s="90">
        <v>981</v>
      </c>
      <c r="C677" s="91">
        <v>6.719E-2</v>
      </c>
      <c r="D677" s="90">
        <v>707</v>
      </c>
      <c r="E677" s="91">
        <v>6.5740000000000007E-2</v>
      </c>
      <c r="F677" s="20">
        <v>1688</v>
      </c>
      <c r="G677" s="91">
        <v>6.658E-2</v>
      </c>
      <c r="H677" s="91">
        <f>F677/F682</f>
        <v>5.0099427180720031E-2</v>
      </c>
    </row>
    <row r="678" spans="1:8" x14ac:dyDescent="0.25">
      <c r="A678" s="89" t="s">
        <v>9</v>
      </c>
      <c r="B678" s="20">
        <v>2129</v>
      </c>
      <c r="C678" s="91">
        <v>6.54E-2</v>
      </c>
      <c r="D678" s="90">
        <v>600</v>
      </c>
      <c r="E678" s="91">
        <v>6.2359999999999999E-2</v>
      </c>
      <c r="F678" s="20">
        <v>2729</v>
      </c>
      <c r="G678" s="91">
        <v>6.4729999999999996E-2</v>
      </c>
      <c r="H678" s="91">
        <f>F678/F682</f>
        <v>8.0996052592526638E-2</v>
      </c>
    </row>
    <row r="679" spans="1:8" x14ac:dyDescent="0.25">
      <c r="A679" s="89" t="s">
        <v>10</v>
      </c>
      <c r="B679" s="20">
        <v>4791</v>
      </c>
      <c r="C679" s="91">
        <v>6.2560000000000004E-2</v>
      </c>
      <c r="D679" s="20">
        <v>1631</v>
      </c>
      <c r="E679" s="91">
        <v>6.071E-2</v>
      </c>
      <c r="F679" s="20">
        <v>6422</v>
      </c>
      <c r="G679" s="91">
        <v>6.2089999999999999E-2</v>
      </c>
      <c r="H679" s="91">
        <f>F679/F682</f>
        <v>0.19060338942807112</v>
      </c>
    </row>
    <row r="680" spans="1:8" x14ac:dyDescent="0.25">
      <c r="A680" s="89" t="s">
        <v>11</v>
      </c>
      <c r="B680" s="20">
        <v>4853</v>
      </c>
      <c r="C680" s="91">
        <v>6.0729999999999999E-2</v>
      </c>
      <c r="D680" s="20">
        <v>1359</v>
      </c>
      <c r="E680" s="91">
        <v>5.9279999999999999E-2</v>
      </c>
      <c r="F680" s="20">
        <v>6212</v>
      </c>
      <c r="G680" s="91">
        <v>6.0409999999999998E-2</v>
      </c>
      <c r="H680" s="91">
        <f>F680/F682</f>
        <v>0.18437064078591991</v>
      </c>
    </row>
    <row r="681" spans="1:8" x14ac:dyDescent="0.25">
      <c r="A681" s="89" t="s">
        <v>18</v>
      </c>
      <c r="B681" s="20">
        <v>15035</v>
      </c>
      <c r="C681" s="91">
        <v>5.8549999999999998E-2</v>
      </c>
      <c r="D681" s="20">
        <v>1607</v>
      </c>
      <c r="E681" s="91">
        <v>5.8599999999999999E-2</v>
      </c>
      <c r="F681" s="20">
        <v>16642</v>
      </c>
      <c r="G681" s="91">
        <v>5.8549999999999998E-2</v>
      </c>
      <c r="H681" s="91">
        <f>F681/F682</f>
        <v>0.49393049001276229</v>
      </c>
    </row>
    <row r="682" spans="1:8" x14ac:dyDescent="0.25">
      <c r="A682" s="94" t="s">
        <v>13</v>
      </c>
      <c r="B682" s="92">
        <v>27789</v>
      </c>
      <c r="C682" s="93">
        <v>6.0449999999999997E-2</v>
      </c>
      <c r="D682" s="92">
        <v>5904</v>
      </c>
      <c r="E682" s="93">
        <v>6.0569999999999999E-2</v>
      </c>
      <c r="F682" s="92">
        <v>33693</v>
      </c>
      <c r="G682" s="93">
        <v>6.0470000000000003E-2</v>
      </c>
      <c r="H682" s="93">
        <f>SUM(H677:H681)</f>
        <v>1</v>
      </c>
    </row>
    <row r="684" spans="1:8" x14ac:dyDescent="0.25">
      <c r="A684" s="100" t="s">
        <v>86</v>
      </c>
    </row>
    <row r="685" spans="1:8" ht="15.75" thickBot="1" x14ac:dyDescent="0.3">
      <c r="A685" s="97" t="s">
        <v>15</v>
      </c>
      <c r="B685" s="109" t="s">
        <v>1</v>
      </c>
      <c r="C685" s="109" t="s">
        <v>74</v>
      </c>
      <c r="D685" s="109" t="s">
        <v>3</v>
      </c>
      <c r="E685" s="109" t="s">
        <v>75</v>
      </c>
      <c r="F685" s="109" t="s">
        <v>99</v>
      </c>
      <c r="G685" s="109" t="s">
        <v>2</v>
      </c>
      <c r="H685" s="107" t="s">
        <v>6</v>
      </c>
    </row>
    <row r="686" spans="1:8" x14ac:dyDescent="0.25">
      <c r="A686" s="105" t="s">
        <v>81</v>
      </c>
      <c r="B686" s="108">
        <v>1</v>
      </c>
      <c r="C686" s="106">
        <v>5.7500000000000002E-2</v>
      </c>
      <c r="D686" s="108">
        <v>0</v>
      </c>
      <c r="E686" s="108"/>
      <c r="F686" s="108">
        <v>1</v>
      </c>
      <c r="G686" s="106">
        <v>5.7500000000000002E-2</v>
      </c>
      <c r="H686" s="106">
        <f>F686/F692</f>
        <v>2.7282152016151034E-5</v>
      </c>
    </row>
    <row r="687" spans="1:8" x14ac:dyDescent="0.25">
      <c r="A687" s="89" t="s">
        <v>8</v>
      </c>
      <c r="B687" s="90">
        <v>979</v>
      </c>
      <c r="C687" s="91">
        <v>6.7890000000000006E-2</v>
      </c>
      <c r="D687" s="90">
        <v>692</v>
      </c>
      <c r="E687" s="91">
        <v>6.676E-2</v>
      </c>
      <c r="F687" s="20">
        <v>1671</v>
      </c>
      <c r="G687" s="91">
        <v>6.7430000000000004E-2</v>
      </c>
      <c r="H687" s="91">
        <f>F687/F692</f>
        <v>4.5588476018988376E-2</v>
      </c>
    </row>
    <row r="688" spans="1:8" x14ac:dyDescent="0.25">
      <c r="A688" s="89" t="s">
        <v>9</v>
      </c>
      <c r="B688" s="20">
        <v>2224</v>
      </c>
      <c r="C688" s="91">
        <v>6.5939999999999999E-2</v>
      </c>
      <c r="D688" s="90">
        <v>636</v>
      </c>
      <c r="E688" s="91">
        <v>6.2850000000000003E-2</v>
      </c>
      <c r="F688" s="20">
        <v>2860</v>
      </c>
      <c r="G688" s="91">
        <v>6.5250000000000002E-2</v>
      </c>
      <c r="H688" s="91">
        <f>F688/F692</f>
        <v>7.8026954766191953E-2</v>
      </c>
    </row>
    <row r="689" spans="1:8" x14ac:dyDescent="0.25">
      <c r="A689" s="89" t="s">
        <v>10</v>
      </c>
      <c r="B689" s="20">
        <v>5074</v>
      </c>
      <c r="C689" s="91">
        <v>6.2829999999999997E-2</v>
      </c>
      <c r="D689" s="20">
        <v>1563</v>
      </c>
      <c r="E689" s="91">
        <v>6.1460000000000001E-2</v>
      </c>
      <c r="F689" s="20">
        <v>6637</v>
      </c>
      <c r="G689" s="91">
        <v>6.2509999999999996E-2</v>
      </c>
      <c r="H689" s="91">
        <f>F689/F692</f>
        <v>0.1810716429311944</v>
      </c>
    </row>
    <row r="690" spans="1:8" x14ac:dyDescent="0.25">
      <c r="A690" s="89" t="s">
        <v>11</v>
      </c>
      <c r="B690" s="20">
        <v>5490</v>
      </c>
      <c r="C690" s="91">
        <v>6.1010000000000002E-2</v>
      </c>
      <c r="D690" s="20">
        <v>1329</v>
      </c>
      <c r="E690" s="91">
        <v>6.0269999999999997E-2</v>
      </c>
      <c r="F690" s="20">
        <v>6819</v>
      </c>
      <c r="G690" s="91">
        <v>6.0859999999999997E-2</v>
      </c>
      <c r="H690" s="91">
        <f>F690/F692</f>
        <v>0.18603699459813391</v>
      </c>
    </row>
    <row r="691" spans="1:8" x14ac:dyDescent="0.25">
      <c r="A691" s="89" t="s">
        <v>18</v>
      </c>
      <c r="B691" s="20">
        <v>17082</v>
      </c>
      <c r="C691" s="91">
        <v>5.8889999999999998E-2</v>
      </c>
      <c r="D691" s="20">
        <v>1584</v>
      </c>
      <c r="E691" s="91">
        <v>5.892E-2</v>
      </c>
      <c r="F691" s="20">
        <v>18666</v>
      </c>
      <c r="G691" s="91">
        <v>5.8889999999999998E-2</v>
      </c>
      <c r="H691" s="91">
        <f>F691/F692</f>
        <v>0.50924864953347515</v>
      </c>
    </row>
    <row r="692" spans="1:8" ht="15.75" thickBot="1" x14ac:dyDescent="0.3">
      <c r="A692" s="97" t="s">
        <v>13</v>
      </c>
      <c r="B692" s="25">
        <v>30850</v>
      </c>
      <c r="C692" s="98">
        <v>6.071E-2</v>
      </c>
      <c r="D692" s="25">
        <v>5804</v>
      </c>
      <c r="E692" s="98">
        <v>6.1280000000000001E-2</v>
      </c>
      <c r="F692" s="25">
        <v>36654</v>
      </c>
      <c r="G692" s="98">
        <v>6.08E-2</v>
      </c>
      <c r="H692" s="98">
        <f>F692/F692</f>
        <v>1</v>
      </c>
    </row>
    <row r="694" spans="1:8" x14ac:dyDescent="0.25">
      <c r="A694" s="100" t="s">
        <v>87</v>
      </c>
      <c r="B694" s="1"/>
      <c r="C694" s="1"/>
      <c r="D694" s="1"/>
      <c r="E694" s="1"/>
      <c r="F694" s="1"/>
      <c r="G694" s="1"/>
      <c r="H694" s="1"/>
    </row>
    <row r="695" spans="1:8" ht="15.75" thickBot="1" x14ac:dyDescent="0.3">
      <c r="A695" s="97" t="s">
        <v>15</v>
      </c>
      <c r="B695" s="109" t="s">
        <v>1</v>
      </c>
      <c r="C695" s="109" t="s">
        <v>74</v>
      </c>
      <c r="D695" s="109" t="s">
        <v>3</v>
      </c>
      <c r="E695" s="109" t="s">
        <v>75</v>
      </c>
      <c r="F695" s="109" t="s">
        <v>76</v>
      </c>
      <c r="G695" s="109" t="s">
        <v>2</v>
      </c>
      <c r="H695" s="107" t="s">
        <v>6</v>
      </c>
    </row>
    <row r="696" spans="1:8" x14ac:dyDescent="0.25">
      <c r="A696" s="89" t="s">
        <v>8</v>
      </c>
      <c r="B696" s="20">
        <v>1411</v>
      </c>
      <c r="C696" s="91">
        <v>7.0569999999999994E-2</v>
      </c>
      <c r="D696" s="90">
        <v>821</v>
      </c>
      <c r="E696" s="91">
        <v>7.0870000000000002E-2</v>
      </c>
      <c r="F696" s="20">
        <v>2232</v>
      </c>
      <c r="G696" s="91">
        <v>7.0680000000000007E-2</v>
      </c>
      <c r="H696" s="91">
        <f>F696/F701</f>
        <v>6.1263140559382978E-2</v>
      </c>
    </row>
    <row r="697" spans="1:8" x14ac:dyDescent="0.25">
      <c r="A697" s="89" t="s">
        <v>9</v>
      </c>
      <c r="B697" s="20">
        <v>1724</v>
      </c>
      <c r="C697" s="91">
        <v>6.7729999999999999E-2</v>
      </c>
      <c r="D697" s="90">
        <v>609</v>
      </c>
      <c r="E697" s="91">
        <v>6.7790000000000003E-2</v>
      </c>
      <c r="F697" s="20">
        <v>2333</v>
      </c>
      <c r="G697" s="91">
        <v>6.7750000000000005E-2</v>
      </c>
      <c r="H697" s="91">
        <f>F697/F701</f>
        <v>6.4035352564982301E-2</v>
      </c>
    </row>
    <row r="698" spans="1:8" x14ac:dyDescent="0.25">
      <c r="A698" s="89" t="s">
        <v>10</v>
      </c>
      <c r="B698" s="20">
        <v>4311</v>
      </c>
      <c r="C698" s="91">
        <v>6.5809999999999994E-2</v>
      </c>
      <c r="D698" s="20">
        <v>1703</v>
      </c>
      <c r="E698" s="91">
        <v>6.5740000000000007E-2</v>
      </c>
      <c r="F698" s="20">
        <v>6014</v>
      </c>
      <c r="G698" s="91">
        <v>6.5790000000000001E-2</v>
      </c>
      <c r="H698" s="91">
        <f>F698/F701</f>
        <v>0.16507012872944857</v>
      </c>
    </row>
    <row r="699" spans="1:8" x14ac:dyDescent="0.25">
      <c r="A699" s="89" t="s">
        <v>11</v>
      </c>
      <c r="B699" s="20">
        <v>4913</v>
      </c>
      <c r="C699" s="91">
        <v>6.4479999999999996E-2</v>
      </c>
      <c r="D699" s="20">
        <v>1389</v>
      </c>
      <c r="E699" s="91">
        <v>6.5339999999999995E-2</v>
      </c>
      <c r="F699" s="20">
        <v>6302</v>
      </c>
      <c r="G699" s="91">
        <v>6.4670000000000005E-2</v>
      </c>
      <c r="H699" s="91">
        <f>F699/F701</f>
        <v>0.17297505009194961</v>
      </c>
    </row>
    <row r="700" spans="1:8" x14ac:dyDescent="0.25">
      <c r="A700" s="89" t="s">
        <v>18</v>
      </c>
      <c r="B700" s="20">
        <v>17907</v>
      </c>
      <c r="C700" s="91">
        <v>6.3219999999999998E-2</v>
      </c>
      <c r="D700" s="20">
        <v>1645</v>
      </c>
      <c r="E700" s="91">
        <v>6.4490000000000006E-2</v>
      </c>
      <c r="F700" s="20">
        <v>19552</v>
      </c>
      <c r="G700" s="91">
        <v>6.3329999999999997E-2</v>
      </c>
      <c r="H700" s="91">
        <f>F700/F701</f>
        <v>0.53665632805423658</v>
      </c>
    </row>
    <row r="701" spans="1:8" ht="15.75" thickBot="1" x14ac:dyDescent="0.3">
      <c r="A701" s="97" t="s">
        <v>13</v>
      </c>
      <c r="B701" s="25">
        <v>30266</v>
      </c>
      <c r="C701" s="98">
        <v>6.4390000000000003E-2</v>
      </c>
      <c r="D701" s="25">
        <v>6167</v>
      </c>
      <c r="E701" s="98">
        <v>6.6199999999999995E-2</v>
      </c>
      <c r="F701" s="25">
        <v>36433</v>
      </c>
      <c r="G701" s="98">
        <v>6.4699999999999994E-2</v>
      </c>
      <c r="H701" s="98">
        <f>F701/F701</f>
        <v>1</v>
      </c>
    </row>
    <row r="703" spans="1:8" x14ac:dyDescent="0.25">
      <c r="A703" s="100" t="s">
        <v>88</v>
      </c>
    </row>
    <row r="704" spans="1:8" ht="15.75" thickBot="1" x14ac:dyDescent="0.3">
      <c r="A704" s="97" t="s">
        <v>15</v>
      </c>
      <c r="B704" s="109" t="s">
        <v>1</v>
      </c>
      <c r="C704" s="109" t="s">
        <v>74</v>
      </c>
      <c r="D704" s="109" t="s">
        <v>3</v>
      </c>
      <c r="E704" s="109" t="s">
        <v>75</v>
      </c>
      <c r="F704" s="109" t="s">
        <v>99</v>
      </c>
      <c r="G704" s="109" t="s">
        <v>2</v>
      </c>
      <c r="H704" s="107" t="s">
        <v>6</v>
      </c>
    </row>
    <row r="705" spans="1:8" x14ac:dyDescent="0.25">
      <c r="A705" s="105" t="s">
        <v>81</v>
      </c>
      <c r="B705" s="108">
        <v>1</v>
      </c>
      <c r="C705" s="106">
        <v>5.7500000000000002E-2</v>
      </c>
      <c r="D705" s="108">
        <v>0</v>
      </c>
      <c r="E705" s="106"/>
      <c r="F705" s="108">
        <v>1</v>
      </c>
      <c r="G705" s="106">
        <v>5.7500000000000002E-2</v>
      </c>
      <c r="H705" s="106">
        <f>F705/F711</f>
        <v>2.6324102348109931E-5</v>
      </c>
    </row>
    <row r="706" spans="1:8" x14ac:dyDescent="0.25">
      <c r="A706" s="89" t="s">
        <v>8</v>
      </c>
      <c r="B706" s="20">
        <v>1028</v>
      </c>
      <c r="C706" s="91">
        <v>7.0449999999999999E-2</v>
      </c>
      <c r="D706" s="90">
        <v>769</v>
      </c>
      <c r="E706" s="91">
        <v>6.8540000000000004E-2</v>
      </c>
      <c r="F706" s="20">
        <v>1797</v>
      </c>
      <c r="G706" s="91">
        <v>6.9629999999999997E-2</v>
      </c>
      <c r="H706" s="91">
        <f>F706/F711</f>
        <v>4.7304411919553542E-2</v>
      </c>
    </row>
    <row r="707" spans="1:8" x14ac:dyDescent="0.25">
      <c r="A707" s="89" t="s">
        <v>9</v>
      </c>
      <c r="B707" s="20">
        <v>2133</v>
      </c>
      <c r="C707" s="91">
        <v>6.8739999999999996E-2</v>
      </c>
      <c r="D707" s="90">
        <v>731</v>
      </c>
      <c r="E707" s="91">
        <v>6.5170000000000006E-2</v>
      </c>
      <c r="F707" s="20">
        <v>2864</v>
      </c>
      <c r="G707" s="91">
        <v>6.7830000000000001E-2</v>
      </c>
      <c r="H707" s="91">
        <f>F707/F711</f>
        <v>7.5392229124986831E-2</v>
      </c>
    </row>
    <row r="708" spans="1:8" x14ac:dyDescent="0.25">
      <c r="A708" s="89" t="s">
        <v>10</v>
      </c>
      <c r="B708" s="20">
        <v>5165</v>
      </c>
      <c r="C708" s="91">
        <v>6.5740000000000007E-2</v>
      </c>
      <c r="D708" s="20">
        <v>1843</v>
      </c>
      <c r="E708" s="91">
        <v>6.3759999999999997E-2</v>
      </c>
      <c r="F708" s="20">
        <v>7008</v>
      </c>
      <c r="G708" s="91">
        <v>6.522E-2</v>
      </c>
      <c r="H708" s="91">
        <f>F708/F711</f>
        <v>0.18447930925555439</v>
      </c>
    </row>
    <row r="709" spans="1:8" x14ac:dyDescent="0.25">
      <c r="A709" s="89" t="s">
        <v>11</v>
      </c>
      <c r="B709" s="20">
        <v>5498</v>
      </c>
      <c r="C709" s="91">
        <v>6.3630000000000006E-2</v>
      </c>
      <c r="D709" s="20">
        <v>1534</v>
      </c>
      <c r="E709" s="91">
        <v>6.2579999999999997E-2</v>
      </c>
      <c r="F709" s="20">
        <v>7032</v>
      </c>
      <c r="G709" s="91">
        <v>6.3399999999999998E-2</v>
      </c>
      <c r="H709" s="91">
        <f>F709/F711</f>
        <v>0.18511108771190901</v>
      </c>
    </row>
    <row r="710" spans="1:8" x14ac:dyDescent="0.25">
      <c r="A710" s="89" t="s">
        <v>18</v>
      </c>
      <c r="B710" s="20">
        <v>17516</v>
      </c>
      <c r="C710" s="91">
        <v>6.1769999999999999E-2</v>
      </c>
      <c r="D710" s="20">
        <v>1770</v>
      </c>
      <c r="E710" s="91">
        <v>6.1409999999999999E-2</v>
      </c>
      <c r="F710" s="20">
        <v>19286</v>
      </c>
      <c r="G710" s="91">
        <v>6.1740000000000003E-2</v>
      </c>
      <c r="H710" s="91">
        <f>F710/F711</f>
        <v>0.50768663788564805</v>
      </c>
    </row>
    <row r="711" spans="1:8" ht="15.75" thickBot="1" x14ac:dyDescent="0.3">
      <c r="A711" s="97" t="s">
        <v>13</v>
      </c>
      <c r="B711" s="25">
        <v>31341</v>
      </c>
      <c r="C711" s="98">
        <v>6.3509999999999997E-2</v>
      </c>
      <c r="D711" s="25">
        <v>6647</v>
      </c>
      <c r="E711" s="98">
        <v>6.3570000000000002E-2</v>
      </c>
      <c r="F711" s="25">
        <v>37988</v>
      </c>
      <c r="G711" s="98">
        <v>6.3519999999999993E-2</v>
      </c>
      <c r="H711" s="98">
        <f>F711/F711</f>
        <v>1</v>
      </c>
    </row>
    <row r="713" spans="1:8" x14ac:dyDescent="0.25">
      <c r="A713" s="100" t="s">
        <v>89</v>
      </c>
    </row>
    <row r="714" spans="1:8" ht="15.75" thickBot="1" x14ac:dyDescent="0.3">
      <c r="A714" s="97" t="s">
        <v>15</v>
      </c>
      <c r="B714" s="109" t="s">
        <v>1</v>
      </c>
      <c r="C714" s="109" t="s">
        <v>74</v>
      </c>
      <c r="D714" s="109" t="s">
        <v>3</v>
      </c>
      <c r="E714" s="109" t="s">
        <v>75</v>
      </c>
      <c r="F714" s="109" t="s">
        <v>99</v>
      </c>
      <c r="G714" s="109" t="s">
        <v>2</v>
      </c>
      <c r="H714" s="109" t="s">
        <v>6</v>
      </c>
    </row>
    <row r="715" spans="1:8" x14ac:dyDescent="0.25">
      <c r="A715" s="105" t="s">
        <v>81</v>
      </c>
      <c r="B715" s="108">
        <v>2</v>
      </c>
      <c r="C715" s="106">
        <v>6.1879999999999998E-2</v>
      </c>
      <c r="D715" s="108">
        <v>0</v>
      </c>
      <c r="E715" s="108"/>
      <c r="F715" s="108">
        <v>2</v>
      </c>
      <c r="G715" s="106">
        <v>6.1879999999999998E-2</v>
      </c>
      <c r="H715" s="106">
        <f>F715/F721</f>
        <v>6.3861038380484071E-5</v>
      </c>
    </row>
    <row r="716" spans="1:8" x14ac:dyDescent="0.25">
      <c r="A716" s="89" t="s">
        <v>8</v>
      </c>
      <c r="B716" s="90">
        <v>843</v>
      </c>
      <c r="C716" s="91">
        <v>7.1309999999999998E-2</v>
      </c>
      <c r="D716" s="90">
        <v>635</v>
      </c>
      <c r="E716" s="91">
        <v>6.8989999999999996E-2</v>
      </c>
      <c r="F716" s="20">
        <v>1478</v>
      </c>
      <c r="G716" s="91">
        <v>7.0309999999999997E-2</v>
      </c>
      <c r="H716" s="91">
        <f>F716/F721</f>
        <v>4.7193307363177728E-2</v>
      </c>
    </row>
    <row r="717" spans="1:8" x14ac:dyDescent="0.25">
      <c r="A717" s="89" t="s">
        <v>9</v>
      </c>
      <c r="B717" s="20">
        <v>1709</v>
      </c>
      <c r="C717" s="91">
        <v>6.9809999999999997E-2</v>
      </c>
      <c r="D717" s="90">
        <v>614</v>
      </c>
      <c r="E717" s="91">
        <v>6.7280000000000006E-2</v>
      </c>
      <c r="F717" s="20">
        <v>2323</v>
      </c>
      <c r="G717" s="91">
        <v>6.9139999999999993E-2</v>
      </c>
      <c r="H717" s="91">
        <f>F717/F721</f>
        <v>7.4174596078932245E-2</v>
      </c>
    </row>
    <row r="718" spans="1:8" x14ac:dyDescent="0.25">
      <c r="A718" s="89" t="s">
        <v>10</v>
      </c>
      <c r="B718" s="20">
        <v>4280</v>
      </c>
      <c r="C718" s="91">
        <v>6.7129999999999995E-2</v>
      </c>
      <c r="D718" s="20">
        <v>1593</v>
      </c>
      <c r="E718" s="91">
        <v>6.5140000000000003E-2</v>
      </c>
      <c r="F718" s="20">
        <v>5873</v>
      </c>
      <c r="G718" s="91">
        <v>6.6589999999999996E-2</v>
      </c>
      <c r="H718" s="91">
        <f>F718/F721</f>
        <v>0.18752793920429145</v>
      </c>
    </row>
    <row r="719" spans="1:8" x14ac:dyDescent="0.25">
      <c r="A719" s="89" t="s">
        <v>11</v>
      </c>
      <c r="B719" s="20">
        <v>4539</v>
      </c>
      <c r="C719" s="91">
        <v>6.5189999999999998E-2</v>
      </c>
      <c r="D719" s="20">
        <v>1341</v>
      </c>
      <c r="E719" s="91">
        <v>6.4390000000000003E-2</v>
      </c>
      <c r="F719" s="20">
        <v>5880</v>
      </c>
      <c r="G719" s="91">
        <v>6.5009999999999998E-2</v>
      </c>
      <c r="H719" s="91">
        <f>F719/F721</f>
        <v>0.18775145283862316</v>
      </c>
    </row>
    <row r="720" spans="1:8" x14ac:dyDescent="0.25">
      <c r="A720" s="89" t="s">
        <v>18</v>
      </c>
      <c r="B720" s="20">
        <v>14206</v>
      </c>
      <c r="C720" s="91">
        <v>6.3240000000000005E-2</v>
      </c>
      <c r="D720" s="20">
        <v>1556</v>
      </c>
      <c r="E720" s="91">
        <v>6.3409999999999994E-2</v>
      </c>
      <c r="F720" s="20">
        <v>15762</v>
      </c>
      <c r="G720" s="91">
        <v>6.3259999999999997E-2</v>
      </c>
      <c r="H720" s="91">
        <f>F720/F721</f>
        <v>0.50328884347659497</v>
      </c>
    </row>
    <row r="721" spans="1:8" ht="15.75" thickBot="1" x14ac:dyDescent="0.3">
      <c r="A721" s="97" t="s">
        <v>13</v>
      </c>
      <c r="B721" s="25">
        <v>25579</v>
      </c>
      <c r="C721" s="98">
        <v>6.4939999999999998E-2</v>
      </c>
      <c r="D721" s="25">
        <v>5739</v>
      </c>
      <c r="E721" s="98">
        <v>6.515E-2</v>
      </c>
      <c r="F721" s="25">
        <v>31318</v>
      </c>
      <c r="G721" s="98">
        <v>6.4979999999999996E-2</v>
      </c>
      <c r="H721" s="98">
        <f>F721/F721</f>
        <v>1</v>
      </c>
    </row>
    <row r="723" spans="1:8" x14ac:dyDescent="0.25">
      <c r="A723" s="100" t="s">
        <v>90</v>
      </c>
    </row>
    <row r="724" spans="1:8" ht="15.75" thickBot="1" x14ac:dyDescent="0.3">
      <c r="A724" s="97" t="s">
        <v>15</v>
      </c>
      <c r="B724" s="109" t="s">
        <v>1</v>
      </c>
      <c r="C724" s="109" t="s">
        <v>74</v>
      </c>
      <c r="D724" s="109" t="s">
        <v>3</v>
      </c>
      <c r="E724" s="109" t="s">
        <v>75</v>
      </c>
      <c r="F724" s="109" t="s">
        <v>76</v>
      </c>
      <c r="G724" s="109" t="s">
        <v>2</v>
      </c>
      <c r="H724" s="109" t="s">
        <v>6</v>
      </c>
    </row>
    <row r="725" spans="1:8" x14ac:dyDescent="0.25">
      <c r="A725" s="105"/>
      <c r="B725" s="108">
        <v>1</v>
      </c>
      <c r="C725" s="106">
        <v>7.2499999999999995E-2</v>
      </c>
      <c r="D725" s="108">
        <v>0</v>
      </c>
      <c r="E725" s="108"/>
      <c r="F725" s="108">
        <v>1</v>
      </c>
      <c r="G725" s="106">
        <v>7.2499999999999995E-2</v>
      </c>
      <c r="H725" s="106">
        <f>F725/F731</f>
        <v>3.2805170094806941E-5</v>
      </c>
    </row>
    <row r="726" spans="1:8" x14ac:dyDescent="0.25">
      <c r="A726" s="89" t="s">
        <v>8</v>
      </c>
      <c r="B726" s="90">
        <v>889</v>
      </c>
      <c r="C726" s="91">
        <v>7.2139999999999996E-2</v>
      </c>
      <c r="D726" s="90">
        <v>697</v>
      </c>
      <c r="E726" s="91">
        <v>7.1279999999999996E-2</v>
      </c>
      <c r="F726" s="20">
        <v>1586</v>
      </c>
      <c r="G726" s="91">
        <v>7.177E-2</v>
      </c>
      <c r="H726" s="91">
        <f>F726/F731</f>
        <v>5.2028999770363807E-2</v>
      </c>
    </row>
    <row r="727" spans="1:8" x14ac:dyDescent="0.25">
      <c r="A727" s="89" t="s">
        <v>9</v>
      </c>
      <c r="B727" s="20">
        <v>1766</v>
      </c>
      <c r="C727" s="91">
        <v>7.1179999999999993E-2</v>
      </c>
      <c r="D727" s="90">
        <v>659</v>
      </c>
      <c r="E727" s="91">
        <v>6.8559999999999996E-2</v>
      </c>
      <c r="F727" s="20">
        <v>2425</v>
      </c>
      <c r="G727" s="91">
        <v>7.0470000000000005E-2</v>
      </c>
      <c r="H727" s="91">
        <f>F727/F731</f>
        <v>7.9552537479906829E-2</v>
      </c>
    </row>
    <row r="728" spans="1:8" x14ac:dyDescent="0.25">
      <c r="A728" s="89" t="s">
        <v>10</v>
      </c>
      <c r="B728" s="20">
        <v>4114</v>
      </c>
      <c r="C728" s="91">
        <v>6.8019999999999997E-2</v>
      </c>
      <c r="D728" s="20">
        <v>1579</v>
      </c>
      <c r="E728" s="91">
        <v>6.6919999999999993E-2</v>
      </c>
      <c r="F728" s="20">
        <v>5693</v>
      </c>
      <c r="G728" s="91">
        <v>6.7720000000000002E-2</v>
      </c>
      <c r="H728" s="91">
        <f>F728/F731</f>
        <v>0.18675983334973592</v>
      </c>
    </row>
    <row r="729" spans="1:8" x14ac:dyDescent="0.25">
      <c r="A729" s="89" t="s">
        <v>11</v>
      </c>
      <c r="B729" s="20">
        <v>4294</v>
      </c>
      <c r="C729" s="91">
        <v>6.6269999999999996E-2</v>
      </c>
      <c r="D729" s="20">
        <v>1280</v>
      </c>
      <c r="E729" s="91">
        <v>6.583E-2</v>
      </c>
      <c r="F729" s="20">
        <v>5574</v>
      </c>
      <c r="G729" s="91">
        <v>6.6170000000000007E-2</v>
      </c>
      <c r="H729" s="91">
        <f>F729/F731</f>
        <v>0.18285601810845389</v>
      </c>
    </row>
    <row r="730" spans="1:8" x14ac:dyDescent="0.25">
      <c r="A730" s="89" t="s">
        <v>18</v>
      </c>
      <c r="B730" s="20">
        <v>13824</v>
      </c>
      <c r="C730" s="91">
        <v>6.497E-2</v>
      </c>
      <c r="D730" s="20">
        <v>1380</v>
      </c>
      <c r="E730" s="91">
        <v>6.4850000000000005E-2</v>
      </c>
      <c r="F730" s="20">
        <v>15204</v>
      </c>
      <c r="G730" s="91">
        <v>6.4960000000000004E-2</v>
      </c>
      <c r="H730" s="91">
        <f>F730/F731</f>
        <v>0.49876980612144473</v>
      </c>
    </row>
    <row r="731" spans="1:8" ht="15.75" thickBot="1" x14ac:dyDescent="0.3">
      <c r="A731" s="97" t="s">
        <v>13</v>
      </c>
      <c r="B731" s="25">
        <v>24888</v>
      </c>
      <c r="C731" s="98">
        <v>6.6400000000000001E-2</v>
      </c>
      <c r="D731" s="25">
        <v>5595</v>
      </c>
      <c r="E731" s="98">
        <v>6.6900000000000001E-2</v>
      </c>
      <c r="F731" s="25">
        <v>30483</v>
      </c>
      <c r="G731" s="98">
        <v>6.6489999999999994E-2</v>
      </c>
      <c r="H731" s="98">
        <f>F731/F731</f>
        <v>1</v>
      </c>
    </row>
    <row r="733" spans="1:8" x14ac:dyDescent="0.25">
      <c r="A733" s="100" t="s">
        <v>91</v>
      </c>
      <c r="B733" s="1"/>
      <c r="C733" s="1"/>
      <c r="D733" s="1"/>
      <c r="E733" s="1"/>
      <c r="F733" s="1"/>
      <c r="G733" s="1"/>
      <c r="H733" s="1"/>
    </row>
    <row r="734" spans="1:8" ht="15.75" thickBot="1" x14ac:dyDescent="0.3">
      <c r="A734" s="97" t="s">
        <v>15</v>
      </c>
      <c r="B734" s="109" t="s">
        <v>1</v>
      </c>
      <c r="C734" s="109" t="s">
        <v>74</v>
      </c>
      <c r="D734" s="109" t="s">
        <v>3</v>
      </c>
      <c r="E734" s="109" t="s">
        <v>75</v>
      </c>
      <c r="F734" s="109" t="s">
        <v>76</v>
      </c>
      <c r="G734" s="109" t="s">
        <v>2</v>
      </c>
      <c r="H734" s="109" t="s">
        <v>6</v>
      </c>
    </row>
    <row r="735" spans="1:8" x14ac:dyDescent="0.25">
      <c r="A735" s="105" t="s">
        <v>8</v>
      </c>
      <c r="B735" s="108">
        <v>829</v>
      </c>
      <c r="C735" s="106">
        <v>7.4099999999999999E-2</v>
      </c>
      <c r="D735" s="108">
        <v>712</v>
      </c>
      <c r="E735" s="106">
        <v>7.3400000000000007E-2</v>
      </c>
      <c r="F735" s="110">
        <v>1541</v>
      </c>
      <c r="G735" s="106">
        <v>7.3779999999999998E-2</v>
      </c>
      <c r="H735" s="106">
        <f>F735/F740</f>
        <v>5.4195681226700432E-2</v>
      </c>
    </row>
    <row r="736" spans="1:8" x14ac:dyDescent="0.25">
      <c r="A736" s="89" t="s">
        <v>9</v>
      </c>
      <c r="B736" s="20">
        <v>1668</v>
      </c>
      <c r="C736" s="91">
        <v>7.3230000000000003E-2</v>
      </c>
      <c r="D736" s="90">
        <v>643</v>
      </c>
      <c r="E736" s="91">
        <v>7.0389999999999994E-2</v>
      </c>
      <c r="F736" s="20">
        <v>2311</v>
      </c>
      <c r="G736" s="91">
        <v>7.2440000000000004E-2</v>
      </c>
      <c r="H736" s="91">
        <f>F736/F740</f>
        <v>8.1275937258212E-2</v>
      </c>
    </row>
    <row r="737" spans="1:8" x14ac:dyDescent="0.25">
      <c r="A737" s="89" t="s">
        <v>10</v>
      </c>
      <c r="B737" s="20">
        <v>3686</v>
      </c>
      <c r="C737" s="91">
        <v>7.0489999999999997E-2</v>
      </c>
      <c r="D737" s="20">
        <v>1492</v>
      </c>
      <c r="E737" s="91">
        <v>6.9400000000000003E-2</v>
      </c>
      <c r="F737" s="20">
        <v>5178</v>
      </c>
      <c r="G737" s="91">
        <v>7.0180000000000006E-2</v>
      </c>
      <c r="H737" s="91">
        <f>F737/F740</f>
        <v>0.182105929520996</v>
      </c>
    </row>
    <row r="738" spans="1:8" x14ac:dyDescent="0.25">
      <c r="A738" s="89" t="s">
        <v>11</v>
      </c>
      <c r="B738" s="20">
        <v>3995</v>
      </c>
      <c r="C738" s="91">
        <v>6.8900000000000003E-2</v>
      </c>
      <c r="D738" s="20">
        <v>1247</v>
      </c>
      <c r="E738" s="91">
        <v>6.8220000000000003E-2</v>
      </c>
      <c r="F738" s="20">
        <v>5242</v>
      </c>
      <c r="G738" s="91">
        <v>6.8729999999999999E-2</v>
      </c>
      <c r="H738" s="91">
        <f>F738/F740</f>
        <v>0.18435675599634241</v>
      </c>
    </row>
    <row r="739" spans="1:8" x14ac:dyDescent="0.25">
      <c r="A739" s="89" t="s">
        <v>18</v>
      </c>
      <c r="B739" s="20">
        <v>12773</v>
      </c>
      <c r="C739" s="91">
        <v>6.7470000000000002E-2</v>
      </c>
      <c r="D739" s="20">
        <v>1389</v>
      </c>
      <c r="E739" s="91">
        <v>6.7449999999999996E-2</v>
      </c>
      <c r="F739" s="20">
        <v>14162</v>
      </c>
      <c r="G739" s="91">
        <v>6.7470000000000002E-2</v>
      </c>
      <c r="H739" s="91">
        <f>F739/F740</f>
        <v>0.49806569599774919</v>
      </c>
    </row>
    <row r="740" spans="1:8" ht="15.75" thickBot="1" x14ac:dyDescent="0.3">
      <c r="A740" s="97" t="s">
        <v>13</v>
      </c>
      <c r="B740" s="25">
        <v>22951</v>
      </c>
      <c r="C740" s="98">
        <v>6.8860000000000005E-2</v>
      </c>
      <c r="D740" s="25">
        <v>5483</v>
      </c>
      <c r="E740" s="98">
        <v>6.9269999999999998E-2</v>
      </c>
      <c r="F740" s="25">
        <v>28434</v>
      </c>
      <c r="G740" s="98">
        <v>6.8940000000000001E-2</v>
      </c>
      <c r="H740" s="98">
        <f>F740/F740</f>
        <v>1</v>
      </c>
    </row>
    <row r="741" spans="1:8" x14ac:dyDescent="0.25">
      <c r="A741" s="83"/>
      <c r="B741" s="47"/>
      <c r="C741" s="49"/>
      <c r="D741" s="47"/>
      <c r="E741" s="49"/>
      <c r="F741" s="47"/>
      <c r="G741" s="49"/>
      <c r="H741" s="49"/>
    </row>
    <row r="742" spans="1:8" x14ac:dyDescent="0.25">
      <c r="A742" s="100" t="s">
        <v>92</v>
      </c>
      <c r="B742" s="1"/>
      <c r="C742" s="1"/>
      <c r="D742" s="1"/>
      <c r="E742" s="1"/>
      <c r="F742" s="1"/>
      <c r="G742" s="1"/>
      <c r="H742" s="1"/>
    </row>
    <row r="743" spans="1:8" x14ac:dyDescent="0.25">
      <c r="A743" s="111" t="s">
        <v>15</v>
      </c>
      <c r="B743" s="111" t="s">
        <v>1</v>
      </c>
      <c r="C743" s="111" t="s">
        <v>74</v>
      </c>
      <c r="D743" s="111" t="s">
        <v>3</v>
      </c>
      <c r="E743" s="111" t="s">
        <v>75</v>
      </c>
      <c r="F743" s="111" t="s">
        <v>76</v>
      </c>
      <c r="G743" s="111" t="s">
        <v>2</v>
      </c>
      <c r="H743" s="111" t="s">
        <v>6</v>
      </c>
    </row>
    <row r="744" spans="1:8" x14ac:dyDescent="0.25">
      <c r="A744" s="89" t="s">
        <v>8</v>
      </c>
      <c r="B744" s="90">
        <v>794</v>
      </c>
      <c r="C744" s="91">
        <v>7.51E-2</v>
      </c>
      <c r="D744" s="90">
        <v>601</v>
      </c>
      <c r="E744" s="91">
        <v>7.4700000000000003E-2</v>
      </c>
      <c r="F744" s="20">
        <v>1395</v>
      </c>
      <c r="G744" s="91">
        <v>7.492E-2</v>
      </c>
      <c r="H744" s="91">
        <f>F744/F749</f>
        <v>5.5911823647294592E-2</v>
      </c>
    </row>
    <row r="745" spans="1:8" x14ac:dyDescent="0.25">
      <c r="A745" s="89" t="s">
        <v>9</v>
      </c>
      <c r="B745" s="20">
        <v>1528</v>
      </c>
      <c r="C745" s="91">
        <v>7.2580000000000006E-2</v>
      </c>
      <c r="D745" s="90">
        <v>472</v>
      </c>
      <c r="E745" s="91">
        <v>7.0989999999999998E-2</v>
      </c>
      <c r="F745" s="20">
        <v>2000</v>
      </c>
      <c r="G745" s="91">
        <v>7.22E-2</v>
      </c>
      <c r="H745" s="91">
        <f>F745/F749</f>
        <v>8.0160320641282562E-2</v>
      </c>
    </row>
    <row r="746" spans="1:8" x14ac:dyDescent="0.25">
      <c r="A746" s="89" t="s">
        <v>10</v>
      </c>
      <c r="B746" s="20">
        <v>3432</v>
      </c>
      <c r="C746" s="91">
        <v>7.0239999999999997E-2</v>
      </c>
      <c r="D746" s="20">
        <v>1264</v>
      </c>
      <c r="E746" s="91">
        <v>7.0129999999999998E-2</v>
      </c>
      <c r="F746" s="20">
        <v>4696</v>
      </c>
      <c r="G746" s="91">
        <v>7.0209999999999995E-2</v>
      </c>
      <c r="H746" s="91">
        <f>F746/F749</f>
        <v>0.18821643286573148</v>
      </c>
    </row>
    <row r="747" spans="1:8" x14ac:dyDescent="0.25">
      <c r="A747" s="89" t="s">
        <v>11</v>
      </c>
      <c r="B747" s="20">
        <v>3610</v>
      </c>
      <c r="C747" s="91">
        <v>6.9099999999999995E-2</v>
      </c>
      <c r="D747" s="90">
        <v>984</v>
      </c>
      <c r="E747" s="91">
        <v>6.93E-2</v>
      </c>
      <c r="F747" s="20">
        <v>4594</v>
      </c>
      <c r="G747" s="91">
        <v>6.9150000000000003E-2</v>
      </c>
      <c r="H747" s="91">
        <f>F747/F749</f>
        <v>0.18412825651302606</v>
      </c>
    </row>
    <row r="748" spans="1:8" x14ac:dyDescent="0.25">
      <c r="A748" s="89" t="s">
        <v>18</v>
      </c>
      <c r="B748" s="20">
        <v>11187</v>
      </c>
      <c r="C748" s="91">
        <v>6.7849999999999994E-2</v>
      </c>
      <c r="D748" s="20">
        <v>1078</v>
      </c>
      <c r="E748" s="91">
        <v>6.8400000000000002E-2</v>
      </c>
      <c r="F748" s="20">
        <v>12265</v>
      </c>
      <c r="G748" s="91">
        <v>6.7900000000000002E-2</v>
      </c>
      <c r="H748" s="91">
        <f>F748/F749</f>
        <v>0.49158316633266536</v>
      </c>
    </row>
    <row r="749" spans="1:8" ht="15.75" thickBot="1" x14ac:dyDescent="0.3">
      <c r="A749" s="97" t="s">
        <v>13</v>
      </c>
      <c r="B749" s="25">
        <v>20551</v>
      </c>
      <c r="C749" s="98">
        <v>6.9099999999999995E-2</v>
      </c>
      <c r="D749" s="25">
        <v>4399</v>
      </c>
      <c r="E749" s="98">
        <v>7.0239999999999997E-2</v>
      </c>
      <c r="F749" s="25">
        <v>24950</v>
      </c>
      <c r="G749" s="98">
        <v>6.93E-2</v>
      </c>
      <c r="H749" s="98">
        <f>F749/F749</f>
        <v>1</v>
      </c>
    </row>
    <row r="751" spans="1:8" x14ac:dyDescent="0.25">
      <c r="A751" s="100" t="s">
        <v>93</v>
      </c>
      <c r="B751" s="1"/>
      <c r="C751" s="1"/>
      <c r="D751" s="1"/>
      <c r="E751" s="1"/>
      <c r="F751" s="1"/>
      <c r="G751" s="1"/>
      <c r="H751" s="1"/>
    </row>
    <row r="752" spans="1:8" x14ac:dyDescent="0.25">
      <c r="A752" s="111" t="s">
        <v>15</v>
      </c>
      <c r="B752" s="111" t="s">
        <v>1</v>
      </c>
      <c r="C752" s="111" t="s">
        <v>74</v>
      </c>
      <c r="D752" s="111" t="s">
        <v>3</v>
      </c>
      <c r="E752" s="111" t="s">
        <v>75</v>
      </c>
      <c r="F752" s="111" t="s">
        <v>76</v>
      </c>
      <c r="G752" s="111" t="s">
        <v>2</v>
      </c>
      <c r="H752" s="111" t="s">
        <v>6</v>
      </c>
    </row>
    <row r="753" spans="1:8" s="1" customFormat="1" x14ac:dyDescent="0.25">
      <c r="A753" s="124"/>
      <c r="B753" s="111">
        <v>1</v>
      </c>
      <c r="C753" s="125">
        <v>5.9900000000000002E-2</v>
      </c>
      <c r="D753" s="111">
        <v>1</v>
      </c>
      <c r="E753" s="125">
        <v>6.6250000000000003E-2</v>
      </c>
      <c r="F753" s="111">
        <v>2</v>
      </c>
      <c r="G753" s="125">
        <v>6.3079999999999997E-2</v>
      </c>
      <c r="H753" s="111"/>
    </row>
    <row r="754" spans="1:8" x14ac:dyDescent="0.25">
      <c r="A754" s="89" t="s">
        <v>8</v>
      </c>
      <c r="B754" s="20">
        <v>1070</v>
      </c>
      <c r="C754" s="91">
        <v>7.059E-2</v>
      </c>
      <c r="D754" s="90">
        <v>664</v>
      </c>
      <c r="E754" s="91">
        <v>7.1709999999999996E-2</v>
      </c>
      <c r="F754" s="20">
        <v>1734</v>
      </c>
      <c r="G754" s="91">
        <v>7.102E-2</v>
      </c>
      <c r="H754" s="91">
        <f>F754/F759</f>
        <v>6.6396079032011029E-2</v>
      </c>
    </row>
    <row r="755" spans="1:8" x14ac:dyDescent="0.25">
      <c r="A755" s="89" t="s">
        <v>9</v>
      </c>
      <c r="B755" s="20">
        <v>1463</v>
      </c>
      <c r="C755" s="91">
        <v>6.8099999999999994E-2</v>
      </c>
      <c r="D755" s="90">
        <v>573</v>
      </c>
      <c r="E755" s="91">
        <v>6.8379999999999996E-2</v>
      </c>
      <c r="F755" s="20">
        <v>2036</v>
      </c>
      <c r="G755" s="91">
        <v>6.8180000000000004E-2</v>
      </c>
      <c r="H755" s="91">
        <f>F755/F759</f>
        <v>7.7959871343237869E-2</v>
      </c>
    </row>
    <row r="756" spans="1:8" x14ac:dyDescent="0.25">
      <c r="A756" s="89" t="s">
        <v>10</v>
      </c>
      <c r="B756" s="20">
        <v>3319</v>
      </c>
      <c r="C756" s="91">
        <v>6.6129999999999994E-2</v>
      </c>
      <c r="D756" s="20">
        <v>1398</v>
      </c>
      <c r="E756" s="91">
        <v>6.6530000000000006E-2</v>
      </c>
      <c r="F756" s="20">
        <v>4717</v>
      </c>
      <c r="G756" s="91">
        <v>6.6250000000000003E-2</v>
      </c>
      <c r="H756" s="91">
        <f>F756/F759</f>
        <v>0.18061724613263899</v>
      </c>
    </row>
    <row r="757" spans="1:8" x14ac:dyDescent="0.25">
      <c r="A757" s="89" t="s">
        <v>11</v>
      </c>
      <c r="B757" s="20">
        <v>3691</v>
      </c>
      <c r="C757" s="91">
        <v>6.4619999999999997E-2</v>
      </c>
      <c r="D757" s="20">
        <v>1109</v>
      </c>
      <c r="E757" s="91">
        <v>6.5979999999999997E-2</v>
      </c>
      <c r="F757" s="20">
        <v>4800</v>
      </c>
      <c r="G757" s="91">
        <v>6.4930000000000002E-2</v>
      </c>
      <c r="H757" s="91">
        <f>F757/F759</f>
        <v>0.18379537448307551</v>
      </c>
    </row>
    <row r="758" spans="1:8" x14ac:dyDescent="0.25">
      <c r="A758" s="89" t="s">
        <v>18</v>
      </c>
      <c r="B758" s="20">
        <v>11624</v>
      </c>
      <c r="C758" s="91">
        <v>6.3500000000000001E-2</v>
      </c>
      <c r="D758" s="20">
        <v>1203</v>
      </c>
      <c r="E758" s="91">
        <v>6.5089999999999995E-2</v>
      </c>
      <c r="F758" s="20">
        <v>12827</v>
      </c>
      <c r="G758" s="91">
        <v>6.3640000000000002E-2</v>
      </c>
      <c r="H758" s="91">
        <f>F758/F759</f>
        <v>0.49115484760300199</v>
      </c>
    </row>
    <row r="759" spans="1:8" ht="15.75" thickBot="1" x14ac:dyDescent="0.3">
      <c r="A759" s="97" t="s">
        <v>13</v>
      </c>
      <c r="B759" s="25">
        <v>21168</v>
      </c>
      <c r="C759" s="98">
        <v>6.4780000000000004E-2</v>
      </c>
      <c r="D759" s="25">
        <v>4948</v>
      </c>
      <c r="E759" s="98">
        <v>6.6970000000000002E-2</v>
      </c>
      <c r="F759" s="25">
        <v>26116</v>
      </c>
      <c r="G759" s="98">
        <v>6.5189999999999998E-2</v>
      </c>
      <c r="H759" s="98">
        <f>F759/F759</f>
        <v>1</v>
      </c>
    </row>
    <row r="761" spans="1:8" s="1" customFormat="1" x14ac:dyDescent="0.25">
      <c r="A761" s="100" t="s">
        <v>94</v>
      </c>
    </row>
    <row r="762" spans="1:8" x14ac:dyDescent="0.25">
      <c r="A762" s="96" t="s">
        <v>15</v>
      </c>
      <c r="B762" s="96" t="s">
        <v>1</v>
      </c>
      <c r="C762" s="96" t="s">
        <v>74</v>
      </c>
      <c r="D762" s="96" t="s">
        <v>3</v>
      </c>
      <c r="E762" s="96" t="s">
        <v>75</v>
      </c>
      <c r="F762" s="96" t="s">
        <v>76</v>
      </c>
      <c r="G762" s="96" t="s">
        <v>2</v>
      </c>
      <c r="H762" s="111" t="s">
        <v>6</v>
      </c>
    </row>
    <row r="763" spans="1:8" x14ac:dyDescent="0.25">
      <c r="A763" s="89" t="s">
        <v>81</v>
      </c>
      <c r="B763" s="90">
        <v>1</v>
      </c>
      <c r="C763" s="91">
        <v>0.06</v>
      </c>
      <c r="D763" s="90">
        <v>2</v>
      </c>
      <c r="E763" s="91">
        <v>5.9380000000000002E-2</v>
      </c>
      <c r="F763" s="90">
        <v>3</v>
      </c>
      <c r="G763" s="91">
        <v>5.9580000000000001E-2</v>
      </c>
      <c r="H763" s="91">
        <f>F763/F769</f>
        <v>1.2443485835165292E-4</v>
      </c>
    </row>
    <row r="764" spans="1:8" x14ac:dyDescent="0.25">
      <c r="A764" s="89" t="s">
        <v>8</v>
      </c>
      <c r="B764" s="20">
        <v>1086</v>
      </c>
      <c r="C764" s="91">
        <v>6.7879999999999996E-2</v>
      </c>
      <c r="D764" s="90">
        <v>607</v>
      </c>
      <c r="E764" s="91">
        <v>6.8500000000000005E-2</v>
      </c>
      <c r="F764" s="20">
        <v>1693</v>
      </c>
      <c r="G764" s="91">
        <v>6.8099999999999994E-2</v>
      </c>
      <c r="H764" s="91">
        <f>F764/F769</f>
        <v>7.0222738396449463E-2</v>
      </c>
    </row>
    <row r="765" spans="1:8" x14ac:dyDescent="0.25">
      <c r="A765" s="89" t="s">
        <v>9</v>
      </c>
      <c r="B765" s="20">
        <v>1273</v>
      </c>
      <c r="C765" s="91">
        <v>6.5180000000000002E-2</v>
      </c>
      <c r="D765" s="90">
        <v>533</v>
      </c>
      <c r="E765" s="91">
        <v>6.5439999999999998E-2</v>
      </c>
      <c r="F765" s="20">
        <v>1806</v>
      </c>
      <c r="G765" s="91">
        <v>6.5259999999999999E-2</v>
      </c>
      <c r="H765" s="91">
        <f>F765/F769</f>
        <v>7.490978472769505E-2</v>
      </c>
    </row>
    <row r="766" spans="1:8" x14ac:dyDescent="0.25">
      <c r="A766" s="89" t="s">
        <v>10</v>
      </c>
      <c r="B766" s="20">
        <v>3040</v>
      </c>
      <c r="C766" s="91">
        <v>6.3570000000000002E-2</v>
      </c>
      <c r="D766" s="20">
        <v>1255</v>
      </c>
      <c r="E766" s="91">
        <v>6.3600000000000004E-2</v>
      </c>
      <c r="F766" s="20">
        <v>4295</v>
      </c>
      <c r="G766" s="91">
        <v>6.3579999999999998E-2</v>
      </c>
      <c r="H766" s="91">
        <f>F766/F769</f>
        <v>0.17814923887344974</v>
      </c>
    </row>
    <row r="767" spans="1:8" x14ac:dyDescent="0.25">
      <c r="A767" s="89" t="s">
        <v>11</v>
      </c>
      <c r="B767" s="20">
        <v>3293</v>
      </c>
      <c r="C767" s="91">
        <v>6.182E-2</v>
      </c>
      <c r="D767" s="20">
        <v>1078</v>
      </c>
      <c r="E767" s="91">
        <v>6.2740000000000004E-2</v>
      </c>
      <c r="F767" s="20">
        <v>4371</v>
      </c>
      <c r="G767" s="91">
        <v>6.2039999999999998E-2</v>
      </c>
      <c r="H767" s="91">
        <f>F767/F769</f>
        <v>0.18130158861835829</v>
      </c>
    </row>
    <row r="768" spans="1:8" x14ac:dyDescent="0.25">
      <c r="A768" s="89" t="s">
        <v>18</v>
      </c>
      <c r="B768" s="20">
        <v>10592</v>
      </c>
      <c r="C768" s="91">
        <v>6.0490000000000002E-2</v>
      </c>
      <c r="D768" s="20">
        <v>1349</v>
      </c>
      <c r="E768" s="91">
        <v>6.2140000000000001E-2</v>
      </c>
      <c r="F768" s="20">
        <v>11941</v>
      </c>
      <c r="G768" s="91">
        <v>6.0679999999999998E-2</v>
      </c>
      <c r="H768" s="91">
        <f>F768/F769</f>
        <v>0.49529221452569577</v>
      </c>
    </row>
    <row r="769" spans="1:8" ht="15.75" thickBot="1" x14ac:dyDescent="0.3">
      <c r="A769" s="97" t="s">
        <v>13</v>
      </c>
      <c r="B769" s="25">
        <v>19285</v>
      </c>
      <c r="C769" s="98">
        <v>6.1929999999999999E-2</v>
      </c>
      <c r="D769" s="25">
        <v>4824</v>
      </c>
      <c r="E769" s="98">
        <v>6.3820000000000002E-2</v>
      </c>
      <c r="F769" s="25">
        <v>24109</v>
      </c>
      <c r="G769" s="98">
        <v>6.2309999999999997E-2</v>
      </c>
      <c r="H769" s="98">
        <f>F769/F769</f>
        <v>1</v>
      </c>
    </row>
    <row r="771" spans="1:8" x14ac:dyDescent="0.25">
      <c r="A771" s="100" t="s">
        <v>95</v>
      </c>
    </row>
    <row r="772" spans="1:8" x14ac:dyDescent="0.25">
      <c r="A772" s="96" t="s">
        <v>15</v>
      </c>
      <c r="B772" s="96" t="s">
        <v>1</v>
      </c>
      <c r="C772" s="96" t="s">
        <v>74</v>
      </c>
      <c r="D772" s="96" t="s">
        <v>3</v>
      </c>
      <c r="E772" s="96" t="s">
        <v>75</v>
      </c>
      <c r="F772" s="96" t="s">
        <v>76</v>
      </c>
      <c r="G772" s="96" t="s">
        <v>2</v>
      </c>
      <c r="H772" s="111" t="s">
        <v>6</v>
      </c>
    </row>
    <row r="773" spans="1:8" s="1" customFormat="1" x14ac:dyDescent="0.25">
      <c r="A773" s="96"/>
      <c r="B773" s="96">
        <v>0</v>
      </c>
      <c r="C773" s="96"/>
      <c r="D773" s="96">
        <v>1</v>
      </c>
      <c r="E773" s="93">
        <v>0.06</v>
      </c>
      <c r="F773" s="96">
        <v>1</v>
      </c>
      <c r="G773" s="93">
        <v>0.06</v>
      </c>
      <c r="H773" s="111"/>
    </row>
    <row r="774" spans="1:8" x14ac:dyDescent="0.25">
      <c r="A774" s="89" t="s">
        <v>8</v>
      </c>
      <c r="B774" s="20">
        <v>1342</v>
      </c>
      <c r="C774" s="91">
        <v>6.8779999999999994E-2</v>
      </c>
      <c r="D774" s="90">
        <v>678</v>
      </c>
      <c r="E774" s="91">
        <v>6.9029999999999994E-2</v>
      </c>
      <c r="F774" s="20">
        <v>2020</v>
      </c>
      <c r="G774" s="91">
        <v>6.8870000000000001E-2</v>
      </c>
      <c r="H774" s="91">
        <f>F774/F779</f>
        <v>6.9708054386086002E-2</v>
      </c>
    </row>
    <row r="775" spans="1:8" x14ac:dyDescent="0.25">
      <c r="A775" s="89" t="s">
        <v>9</v>
      </c>
      <c r="B775" s="20">
        <v>1411</v>
      </c>
      <c r="C775" s="91">
        <v>6.6159999999999997E-2</v>
      </c>
      <c r="D775" s="90">
        <v>586</v>
      </c>
      <c r="E775" s="91">
        <v>6.5189999999999998E-2</v>
      </c>
      <c r="F775" s="20">
        <v>1997</v>
      </c>
      <c r="G775" s="91">
        <v>6.5879999999999994E-2</v>
      </c>
      <c r="H775" s="91">
        <f>F775/F779</f>
        <v>6.8914348816343438E-2</v>
      </c>
    </row>
    <row r="776" spans="1:8" x14ac:dyDescent="0.25">
      <c r="A776" s="89" t="s">
        <v>10</v>
      </c>
      <c r="B776" s="20">
        <v>3593</v>
      </c>
      <c r="C776" s="91">
        <v>6.3890000000000002E-2</v>
      </c>
      <c r="D776" s="20">
        <v>1534</v>
      </c>
      <c r="E776" s="91">
        <v>6.4049999999999996E-2</v>
      </c>
      <c r="F776" s="20">
        <v>5127</v>
      </c>
      <c r="G776" s="91">
        <v>6.3939999999999997E-2</v>
      </c>
      <c r="H776" s="91">
        <f>F776/F779</f>
        <v>0.17692732417696183</v>
      </c>
    </row>
    <row r="777" spans="1:8" x14ac:dyDescent="0.25">
      <c r="A777" s="89" t="s">
        <v>11</v>
      </c>
      <c r="B777" s="20">
        <v>3869</v>
      </c>
      <c r="C777" s="91">
        <v>6.225E-2</v>
      </c>
      <c r="D777" s="20">
        <v>1284</v>
      </c>
      <c r="E777" s="91">
        <v>6.2859999999999999E-2</v>
      </c>
      <c r="F777" s="20">
        <v>5153</v>
      </c>
      <c r="G777" s="91">
        <v>6.2399999999999997E-2</v>
      </c>
      <c r="H777" s="91">
        <f>F777/F779</f>
        <v>0.17782455656014909</v>
      </c>
    </row>
    <row r="778" spans="1:8" x14ac:dyDescent="0.25">
      <c r="A778" s="89" t="s">
        <v>18</v>
      </c>
      <c r="B778" s="20">
        <v>13206</v>
      </c>
      <c r="C778" s="91">
        <v>6.0900000000000003E-2</v>
      </c>
      <c r="D778" s="20">
        <v>1474</v>
      </c>
      <c r="E778" s="91">
        <v>6.2109999999999999E-2</v>
      </c>
      <c r="F778" s="20">
        <v>14680</v>
      </c>
      <c r="G778" s="91">
        <v>6.1019999999999998E-2</v>
      </c>
      <c r="H778" s="91">
        <f>F778/F779</f>
        <v>0.50659120712264472</v>
      </c>
    </row>
    <row r="779" spans="1:8" ht="15.75" thickBot="1" x14ac:dyDescent="0.3">
      <c r="A779" s="97" t="s">
        <v>13</v>
      </c>
      <c r="B779" s="25">
        <v>23421</v>
      </c>
      <c r="C779" s="98">
        <v>6.2350000000000003E-2</v>
      </c>
      <c r="D779" s="25">
        <v>5557</v>
      </c>
      <c r="E779" s="98">
        <v>6.3990000000000005E-2</v>
      </c>
      <c r="F779" s="25">
        <v>28978</v>
      </c>
      <c r="G779" s="98">
        <v>6.2659999999999993E-2</v>
      </c>
      <c r="H779" s="98">
        <f>F779/F779</f>
        <v>1</v>
      </c>
    </row>
    <row r="780" spans="1:8" x14ac:dyDescent="0.25">
      <c r="B780" s="31"/>
      <c r="C780" s="30"/>
      <c r="D780" s="31"/>
      <c r="E780" s="30"/>
      <c r="F780" s="31"/>
      <c r="G780" s="30"/>
    </row>
    <row r="781" spans="1:8" x14ac:dyDescent="0.25">
      <c r="A781" s="100" t="s">
        <v>96</v>
      </c>
    </row>
    <row r="782" spans="1:8" x14ac:dyDescent="0.25">
      <c r="A782" s="96" t="s">
        <v>15</v>
      </c>
      <c r="B782" s="96" t="s">
        <v>1</v>
      </c>
      <c r="C782" s="96" t="s">
        <v>74</v>
      </c>
      <c r="D782" s="96" t="s">
        <v>3</v>
      </c>
      <c r="E782" s="96" t="s">
        <v>75</v>
      </c>
      <c r="F782" s="96" t="s">
        <v>76</v>
      </c>
      <c r="G782" s="96" t="s">
        <v>2</v>
      </c>
      <c r="H782" s="111" t="s">
        <v>6</v>
      </c>
    </row>
    <row r="783" spans="1:8" x14ac:dyDescent="0.25">
      <c r="A783" s="89" t="s">
        <v>8</v>
      </c>
      <c r="B783" s="20">
        <v>1356</v>
      </c>
      <c r="C783" s="91">
        <v>7.0519999999999999E-2</v>
      </c>
      <c r="D783" s="90">
        <v>780</v>
      </c>
      <c r="E783" s="91">
        <v>6.9690000000000002E-2</v>
      </c>
      <c r="F783" s="20">
        <v>2136</v>
      </c>
      <c r="G783" s="91">
        <v>7.0209999999999995E-2</v>
      </c>
      <c r="H783" s="91">
        <f>F783/F788</f>
        <v>6.8424256014351148E-2</v>
      </c>
    </row>
    <row r="784" spans="1:8" x14ac:dyDescent="0.25">
      <c r="A784" s="89" t="s">
        <v>9</v>
      </c>
      <c r="B784" s="20">
        <v>1535</v>
      </c>
      <c r="C784" s="91">
        <v>6.7070000000000005E-2</v>
      </c>
      <c r="D784" s="90">
        <v>534</v>
      </c>
      <c r="E784" s="91">
        <v>6.6299999999999998E-2</v>
      </c>
      <c r="F784" s="20">
        <v>2069</v>
      </c>
      <c r="G784" s="91">
        <v>6.6869999999999999E-2</v>
      </c>
      <c r="H784" s="91">
        <f>F784/F788</f>
        <v>6.6277989556972158E-2</v>
      </c>
    </row>
    <row r="785" spans="1:8" x14ac:dyDescent="0.25">
      <c r="A785" s="89" t="s">
        <v>10</v>
      </c>
      <c r="B785" s="20">
        <v>3855</v>
      </c>
      <c r="C785" s="91">
        <v>6.5009999999999998E-2</v>
      </c>
      <c r="D785" s="20">
        <v>1527</v>
      </c>
      <c r="E785" s="91">
        <v>6.4589999999999995E-2</v>
      </c>
      <c r="F785" s="20">
        <v>5382</v>
      </c>
      <c r="G785" s="91">
        <v>6.4890000000000003E-2</v>
      </c>
      <c r="H785" s="91">
        <f>F785/F788</f>
        <v>0.17240606080020501</v>
      </c>
    </row>
    <row r="786" spans="1:8" x14ac:dyDescent="0.25">
      <c r="A786" s="89" t="s">
        <v>11</v>
      </c>
      <c r="B786" s="20">
        <v>4299</v>
      </c>
      <c r="C786" s="91">
        <v>6.3530000000000003E-2</v>
      </c>
      <c r="D786" s="20">
        <v>1398</v>
      </c>
      <c r="E786" s="91">
        <v>6.4269999999999994E-2</v>
      </c>
      <c r="F786" s="20">
        <v>5697</v>
      </c>
      <c r="G786" s="91">
        <v>6.3710000000000003E-2</v>
      </c>
      <c r="H786" s="91">
        <f>F786/F788</f>
        <v>0.18249671653265848</v>
      </c>
    </row>
    <row r="787" spans="1:8" x14ac:dyDescent="0.25">
      <c r="A787" s="89" t="s">
        <v>18</v>
      </c>
      <c r="B787" s="20">
        <v>14262</v>
      </c>
      <c r="C787" s="91">
        <v>6.2059999999999997E-2</v>
      </c>
      <c r="D787" s="20">
        <v>1671</v>
      </c>
      <c r="E787" s="91">
        <v>6.3030000000000003E-2</v>
      </c>
      <c r="F787" s="20">
        <v>15933</v>
      </c>
      <c r="G787" s="91">
        <v>6.216E-2</v>
      </c>
      <c r="H787" s="91">
        <f>F787/F788</f>
        <v>0.51039497709581316</v>
      </c>
    </row>
    <row r="788" spans="1:8" ht="15.75" thickBot="1" x14ac:dyDescent="0.3">
      <c r="A788" s="97" t="s">
        <v>13</v>
      </c>
      <c r="B788" s="25">
        <v>25307</v>
      </c>
      <c r="C788" s="98">
        <v>6.3519999999999993E-2</v>
      </c>
      <c r="D788" s="25">
        <v>5910</v>
      </c>
      <c r="E788" s="98">
        <v>6.4899999999999999E-2</v>
      </c>
      <c r="F788" s="25">
        <v>31217</v>
      </c>
      <c r="G788" s="98">
        <v>6.3780000000000003E-2</v>
      </c>
      <c r="H788" s="98">
        <f>F788/F788</f>
        <v>1</v>
      </c>
    </row>
    <row r="790" spans="1:8" x14ac:dyDescent="0.25">
      <c r="A790" s="95" t="s">
        <v>97</v>
      </c>
      <c r="B790" s="112"/>
      <c r="C790" s="112"/>
      <c r="D790" s="112"/>
      <c r="E790" s="112"/>
      <c r="F790" s="112"/>
      <c r="G790" s="112"/>
      <c r="H790" s="112"/>
    </row>
    <row r="791" spans="1:8" x14ac:dyDescent="0.25">
      <c r="A791" s="96" t="s">
        <v>15</v>
      </c>
      <c r="B791" s="96" t="s">
        <v>1</v>
      </c>
      <c r="C791" s="96" t="s">
        <v>74</v>
      </c>
      <c r="D791" s="96" t="s">
        <v>3</v>
      </c>
      <c r="E791" s="96" t="s">
        <v>75</v>
      </c>
      <c r="F791" s="96" t="s">
        <v>76</v>
      </c>
      <c r="G791" s="96" t="s">
        <v>2</v>
      </c>
      <c r="H791" s="96" t="s">
        <v>6</v>
      </c>
    </row>
    <row r="792" spans="1:8" x14ac:dyDescent="0.25">
      <c r="A792" s="89" t="s">
        <v>8</v>
      </c>
      <c r="B792" s="113">
        <v>1588</v>
      </c>
      <c r="C792" s="114">
        <v>7.0959999999999995E-2</v>
      </c>
      <c r="D792" s="115">
        <v>799</v>
      </c>
      <c r="E792" s="116">
        <v>7.0000000000000007E-2</v>
      </c>
      <c r="F792" s="113">
        <v>2387</v>
      </c>
      <c r="G792" s="114">
        <v>7.0639999999999994E-2</v>
      </c>
      <c r="H792" s="117">
        <f>F792/F797</f>
        <v>6.7469402753045596E-2</v>
      </c>
    </row>
    <row r="793" spans="1:8" x14ac:dyDescent="0.25">
      <c r="A793" s="89" t="s">
        <v>9</v>
      </c>
      <c r="B793" s="113">
        <v>1688</v>
      </c>
      <c r="C793" s="114">
        <v>6.7589999999999997E-2</v>
      </c>
      <c r="D793" s="115">
        <v>655</v>
      </c>
      <c r="E793" s="116">
        <v>6.6339999999999996E-2</v>
      </c>
      <c r="F793" s="113">
        <v>2343</v>
      </c>
      <c r="G793" s="114">
        <v>6.7239999999999994E-2</v>
      </c>
      <c r="H793" s="117">
        <f>F793/F797</f>
        <v>6.6225727126261347E-2</v>
      </c>
    </row>
    <row r="794" spans="1:8" x14ac:dyDescent="0.25">
      <c r="A794" s="89" t="s">
        <v>10</v>
      </c>
      <c r="B794" s="113">
        <v>4314</v>
      </c>
      <c r="C794" s="114">
        <v>6.5729999999999997E-2</v>
      </c>
      <c r="D794" s="113">
        <v>1674</v>
      </c>
      <c r="E794" s="116">
        <v>6.4649999999999999E-2</v>
      </c>
      <c r="F794" s="113">
        <v>5988</v>
      </c>
      <c r="G794" s="114">
        <v>6.5430000000000002E-2</v>
      </c>
      <c r="H794" s="117">
        <f>F794/F797</f>
        <v>0.16925294666327481</v>
      </c>
    </row>
    <row r="795" spans="1:8" x14ac:dyDescent="0.25">
      <c r="A795" s="89" t="s">
        <v>11</v>
      </c>
      <c r="B795" s="113">
        <v>4711</v>
      </c>
      <c r="C795" s="114">
        <v>6.4430000000000001E-2</v>
      </c>
      <c r="D795" s="113">
        <v>1509</v>
      </c>
      <c r="E795" s="116">
        <v>6.4320000000000002E-2</v>
      </c>
      <c r="F795" s="113">
        <v>6220</v>
      </c>
      <c r="G795" s="114">
        <v>6.4399999999999999E-2</v>
      </c>
      <c r="H795" s="117">
        <f>F795/F797</f>
        <v>0.17581050905904633</v>
      </c>
    </row>
    <row r="796" spans="1:8" x14ac:dyDescent="0.25">
      <c r="A796" s="89" t="s">
        <v>18</v>
      </c>
      <c r="B796" s="113">
        <v>16632</v>
      </c>
      <c r="C796" s="114">
        <v>6.3140000000000002E-2</v>
      </c>
      <c r="D796" s="113">
        <v>1809</v>
      </c>
      <c r="E796" s="116">
        <v>6.3689999999999997E-2</v>
      </c>
      <c r="F796" s="113">
        <v>18441</v>
      </c>
      <c r="G796" s="114">
        <v>6.3189999999999996E-2</v>
      </c>
      <c r="H796" s="117">
        <f>F796/F797</f>
        <v>0.52124141439837191</v>
      </c>
    </row>
    <row r="797" spans="1:8" ht="15.75" thickBot="1" x14ac:dyDescent="0.3">
      <c r="A797" s="97" t="s">
        <v>13</v>
      </c>
      <c r="B797" s="118">
        <v>28933</v>
      </c>
      <c r="C797" s="119">
        <v>6.4420000000000005E-2</v>
      </c>
      <c r="D797" s="118">
        <v>6446</v>
      </c>
      <c r="E797" s="120">
        <v>6.5140000000000003E-2</v>
      </c>
      <c r="F797" s="118">
        <v>35379</v>
      </c>
      <c r="G797" s="119">
        <v>6.4549999999999996E-2</v>
      </c>
      <c r="H797" s="121">
        <f>F797/F797</f>
        <v>1</v>
      </c>
    </row>
    <row r="799" spans="1:8" x14ac:dyDescent="0.25">
      <c r="A799" s="95" t="s">
        <v>98</v>
      </c>
      <c r="B799" s="112"/>
      <c r="C799" s="112"/>
      <c r="D799" s="112"/>
      <c r="E799" s="112"/>
      <c r="F799" s="112"/>
      <c r="G799" s="112"/>
      <c r="H799" s="112"/>
    </row>
    <row r="800" spans="1:8" x14ac:dyDescent="0.25">
      <c r="A800" s="96" t="s">
        <v>15</v>
      </c>
      <c r="B800" s="96" t="s">
        <v>1</v>
      </c>
      <c r="C800" s="96" t="s">
        <v>74</v>
      </c>
      <c r="D800" s="96" t="s">
        <v>3</v>
      </c>
      <c r="E800" s="96" t="s">
        <v>75</v>
      </c>
      <c r="F800" s="96" t="s">
        <v>76</v>
      </c>
      <c r="G800" s="96" t="s">
        <v>2</v>
      </c>
      <c r="H800" s="96" t="s">
        <v>6</v>
      </c>
    </row>
    <row r="801" spans="1:8" x14ac:dyDescent="0.25">
      <c r="A801" s="89" t="s">
        <v>81</v>
      </c>
      <c r="B801" s="90">
        <v>1</v>
      </c>
      <c r="C801" s="91">
        <v>4.99E-2</v>
      </c>
      <c r="D801" s="90">
        <v>0</v>
      </c>
      <c r="E801" s="90"/>
      <c r="F801" s="90">
        <v>1</v>
      </c>
      <c r="G801" s="91">
        <v>4.99E-2</v>
      </c>
      <c r="H801" s="122">
        <f>F801/F807</f>
        <v>3.0133188694027601E-5</v>
      </c>
    </row>
    <row r="802" spans="1:8" x14ac:dyDescent="0.25">
      <c r="A802" s="89" t="s">
        <v>8</v>
      </c>
      <c r="B802" s="20">
        <v>1474</v>
      </c>
      <c r="C802" s="91">
        <v>7.0940000000000003E-2</v>
      </c>
      <c r="D802" s="90">
        <v>752</v>
      </c>
      <c r="E802" s="91">
        <v>7.1550000000000002E-2</v>
      </c>
      <c r="F802" s="20">
        <v>2226</v>
      </c>
      <c r="G802" s="91">
        <v>7.1150000000000005E-2</v>
      </c>
      <c r="H802" s="122">
        <f>F802/F807</f>
        <v>6.7076478032905437E-2</v>
      </c>
    </row>
    <row r="803" spans="1:8" x14ac:dyDescent="0.25">
      <c r="A803" s="89" t="s">
        <v>9</v>
      </c>
      <c r="B803" s="20">
        <v>1603</v>
      </c>
      <c r="C803" s="91">
        <v>6.8180000000000004E-2</v>
      </c>
      <c r="D803" s="90">
        <v>580</v>
      </c>
      <c r="E803" s="91">
        <v>6.7949999999999997E-2</v>
      </c>
      <c r="F803" s="20">
        <v>2183</v>
      </c>
      <c r="G803" s="91">
        <v>6.812E-2</v>
      </c>
      <c r="H803" s="122">
        <f>F803/F807</f>
        <v>6.5780750919062256E-2</v>
      </c>
    </row>
    <row r="804" spans="1:8" x14ac:dyDescent="0.25">
      <c r="A804" s="89" t="s">
        <v>10</v>
      </c>
      <c r="B804" s="20">
        <v>3933</v>
      </c>
      <c r="C804" s="91">
        <v>6.6210000000000005E-2</v>
      </c>
      <c r="D804" s="20">
        <v>1393</v>
      </c>
      <c r="E804" s="91">
        <v>6.6619999999999999E-2</v>
      </c>
      <c r="F804" s="20">
        <v>5326</v>
      </c>
      <c r="G804" s="91">
        <v>6.6320000000000004E-2</v>
      </c>
      <c r="H804" s="122">
        <f>F804/F807</f>
        <v>0.16048936298439101</v>
      </c>
    </row>
    <row r="805" spans="1:8" x14ac:dyDescent="0.25">
      <c r="A805" s="89" t="s">
        <v>11</v>
      </c>
      <c r="B805" s="20">
        <v>4494</v>
      </c>
      <c r="C805" s="91">
        <v>6.5119999999999997E-2</v>
      </c>
      <c r="D805" s="20">
        <v>1251</v>
      </c>
      <c r="E805" s="91">
        <v>6.5890000000000004E-2</v>
      </c>
      <c r="F805" s="20">
        <v>5745</v>
      </c>
      <c r="G805" s="91">
        <v>6.5290000000000001E-2</v>
      </c>
      <c r="H805" s="122">
        <f>F805/F807</f>
        <v>0.17311516904718857</v>
      </c>
    </row>
    <row r="806" spans="1:8" x14ac:dyDescent="0.25">
      <c r="A806" s="89" t="s">
        <v>18</v>
      </c>
      <c r="B806" s="20">
        <v>16128</v>
      </c>
      <c r="C806" s="91">
        <v>6.4140000000000003E-2</v>
      </c>
      <c r="D806" s="20">
        <v>1577</v>
      </c>
      <c r="E806" s="91">
        <v>6.5070000000000003E-2</v>
      </c>
      <c r="F806" s="20">
        <v>17705</v>
      </c>
      <c r="G806" s="91">
        <v>6.4219999999999999E-2</v>
      </c>
      <c r="H806" s="122">
        <f>F806/F807</f>
        <v>0.53350810582775865</v>
      </c>
    </row>
    <row r="807" spans="1:8" ht="15.75" thickBot="1" x14ac:dyDescent="0.3">
      <c r="A807" s="97" t="s">
        <v>13</v>
      </c>
      <c r="B807" s="25">
        <v>27633</v>
      </c>
      <c r="C807" s="98">
        <v>6.5189999999999998E-2</v>
      </c>
      <c r="D807" s="25">
        <v>5553</v>
      </c>
      <c r="E807" s="98">
        <v>6.6820000000000004E-2</v>
      </c>
      <c r="F807" s="25">
        <v>33186</v>
      </c>
      <c r="G807" s="98">
        <v>6.5460000000000004E-2</v>
      </c>
      <c r="H807" s="123">
        <f>F807/F807</f>
        <v>1</v>
      </c>
    </row>
    <row r="809" spans="1:8" x14ac:dyDescent="0.25">
      <c r="A809" s="95" t="s">
        <v>103</v>
      </c>
      <c r="B809" s="112"/>
      <c r="C809" s="112"/>
      <c r="D809" s="112"/>
      <c r="E809" s="112"/>
      <c r="F809" s="112"/>
      <c r="G809" s="112"/>
      <c r="H809" s="112"/>
    </row>
    <row r="810" spans="1:8" x14ac:dyDescent="0.25">
      <c r="A810" s="96" t="s">
        <v>15</v>
      </c>
      <c r="B810" s="96" t="s">
        <v>1</v>
      </c>
      <c r="C810" s="96" t="s">
        <v>74</v>
      </c>
      <c r="D810" s="96" t="s">
        <v>3</v>
      </c>
      <c r="E810" s="96" t="s">
        <v>75</v>
      </c>
      <c r="F810" s="96" t="s">
        <v>76</v>
      </c>
      <c r="G810" s="96" t="s">
        <v>2</v>
      </c>
      <c r="H810" s="96" t="s">
        <v>6</v>
      </c>
    </row>
    <row r="811" spans="1:8" x14ac:dyDescent="0.25">
      <c r="A811" s="89" t="s">
        <v>8</v>
      </c>
      <c r="B811" s="20">
        <v>1411</v>
      </c>
      <c r="C811" s="91">
        <v>7.0569999999999994E-2</v>
      </c>
      <c r="D811" s="90">
        <v>821</v>
      </c>
      <c r="E811" s="91">
        <v>7.0870000000000002E-2</v>
      </c>
      <c r="F811" s="20">
        <v>2232</v>
      </c>
      <c r="G811" s="91">
        <v>7.0680000000000007E-2</v>
      </c>
      <c r="H811" s="122">
        <f>F811/F816</f>
        <v>6.1263140559382978E-2</v>
      </c>
    </row>
    <row r="812" spans="1:8" x14ac:dyDescent="0.25">
      <c r="A812" s="89" t="s">
        <v>9</v>
      </c>
      <c r="B812" s="20">
        <v>1724</v>
      </c>
      <c r="C812" s="91">
        <v>6.7729999999999999E-2</v>
      </c>
      <c r="D812" s="90">
        <v>609</v>
      </c>
      <c r="E812" s="91">
        <v>6.7790000000000003E-2</v>
      </c>
      <c r="F812" s="20">
        <v>2333</v>
      </c>
      <c r="G812" s="91">
        <v>6.7750000000000005E-2</v>
      </c>
      <c r="H812" s="122">
        <f>F812/F816</f>
        <v>6.4035352564982301E-2</v>
      </c>
    </row>
    <row r="813" spans="1:8" x14ac:dyDescent="0.25">
      <c r="A813" s="89" t="s">
        <v>10</v>
      </c>
      <c r="B813" s="20">
        <v>4311</v>
      </c>
      <c r="C813" s="91">
        <v>6.5809999999999994E-2</v>
      </c>
      <c r="D813" s="20">
        <v>1703</v>
      </c>
      <c r="E813" s="91">
        <v>6.5740000000000007E-2</v>
      </c>
      <c r="F813" s="20">
        <v>6014</v>
      </c>
      <c r="G813" s="91">
        <v>6.5790000000000001E-2</v>
      </c>
      <c r="H813" s="122">
        <f>F813/F816</f>
        <v>0.16507012872944857</v>
      </c>
    </row>
    <row r="814" spans="1:8" x14ac:dyDescent="0.25">
      <c r="A814" s="89" t="s">
        <v>11</v>
      </c>
      <c r="B814" s="20">
        <v>4913</v>
      </c>
      <c r="C814" s="91">
        <v>6.4479999999999996E-2</v>
      </c>
      <c r="D814" s="20">
        <v>1389</v>
      </c>
      <c r="E814" s="91">
        <v>6.5339999999999995E-2</v>
      </c>
      <c r="F814" s="20">
        <v>6302</v>
      </c>
      <c r="G814" s="91">
        <v>6.4670000000000005E-2</v>
      </c>
      <c r="H814" s="122">
        <f>F814/F816</f>
        <v>0.17297505009194961</v>
      </c>
    </row>
    <row r="815" spans="1:8" x14ac:dyDescent="0.25">
      <c r="A815" s="89" t="s">
        <v>18</v>
      </c>
      <c r="B815" s="20">
        <v>17907</v>
      </c>
      <c r="C815" s="91">
        <v>6.3219999999999998E-2</v>
      </c>
      <c r="D815" s="20">
        <v>1645</v>
      </c>
      <c r="E815" s="91">
        <v>6.4490000000000006E-2</v>
      </c>
      <c r="F815" s="20">
        <v>19552</v>
      </c>
      <c r="G815" s="91">
        <v>6.3329999999999997E-2</v>
      </c>
      <c r="H815" s="122">
        <f>F815/F816</f>
        <v>0.53665632805423658</v>
      </c>
    </row>
    <row r="816" spans="1:8" ht="15.75" thickBot="1" x14ac:dyDescent="0.3">
      <c r="A816" s="97" t="s">
        <v>13</v>
      </c>
      <c r="B816" s="25">
        <v>30266</v>
      </c>
      <c r="C816" s="98">
        <v>6.4390000000000003E-2</v>
      </c>
      <c r="D816" s="25">
        <v>6167</v>
      </c>
      <c r="E816" s="98">
        <v>6.6199999999999995E-2</v>
      </c>
      <c r="F816" s="25">
        <v>36433</v>
      </c>
      <c r="G816" s="98">
        <v>6.4699999999999994E-2</v>
      </c>
      <c r="H816" s="123">
        <f>F816/F816</f>
        <v>1</v>
      </c>
    </row>
    <row r="818" spans="1:8" x14ac:dyDescent="0.25">
      <c r="A818" s="95" t="s">
        <v>104</v>
      </c>
      <c r="B818" s="112"/>
      <c r="C818" s="112"/>
      <c r="D818" s="112"/>
      <c r="E818" s="112"/>
      <c r="F818" s="112"/>
      <c r="G818" s="112"/>
      <c r="H818" s="112"/>
    </row>
    <row r="819" spans="1:8" x14ac:dyDescent="0.25">
      <c r="A819" s="96" t="s">
        <v>15</v>
      </c>
      <c r="B819" s="96" t="s">
        <v>1</v>
      </c>
      <c r="C819" s="96" t="s">
        <v>74</v>
      </c>
      <c r="D819" s="96" t="s">
        <v>3</v>
      </c>
      <c r="E819" s="96" t="s">
        <v>75</v>
      </c>
      <c r="F819" s="96" t="s">
        <v>76</v>
      </c>
      <c r="G819" s="96" t="s">
        <v>2</v>
      </c>
      <c r="H819" s="96" t="s">
        <v>6</v>
      </c>
    </row>
    <row r="820" spans="1:8" x14ac:dyDescent="0.25">
      <c r="A820" s="89" t="s">
        <v>81</v>
      </c>
      <c r="B820" s="90">
        <v>0</v>
      </c>
      <c r="C820" s="91"/>
      <c r="D820" s="90">
        <v>1</v>
      </c>
      <c r="E820" s="91">
        <v>5.8749999999999997E-2</v>
      </c>
      <c r="F820" s="90">
        <v>1</v>
      </c>
      <c r="G820" s="91">
        <v>5.8749999999999997E-2</v>
      </c>
      <c r="H820" s="122">
        <f>F820/F826</f>
        <v>2.8312570781426954E-5</v>
      </c>
    </row>
    <row r="821" spans="1:8" x14ac:dyDescent="0.25">
      <c r="A821" s="89" t="s">
        <v>8</v>
      </c>
      <c r="B821" s="20">
        <v>1214</v>
      </c>
      <c r="C821" s="91">
        <v>6.9629999999999997E-2</v>
      </c>
      <c r="D821" s="90">
        <v>882</v>
      </c>
      <c r="E821" s="91">
        <v>7.0199999999999999E-2</v>
      </c>
      <c r="F821" s="20">
        <v>2096</v>
      </c>
      <c r="G821" s="91">
        <v>6.9870000000000002E-2</v>
      </c>
      <c r="H821" s="122">
        <f>F821/F826</f>
        <v>5.9343148357870898E-2</v>
      </c>
    </row>
    <row r="822" spans="1:8" x14ac:dyDescent="0.25">
      <c r="A822" s="89" t="s">
        <v>9</v>
      </c>
      <c r="B822" s="20">
        <v>1675</v>
      </c>
      <c r="C822" s="91">
        <v>6.6830000000000001E-2</v>
      </c>
      <c r="D822" s="90">
        <v>683</v>
      </c>
      <c r="E822" s="91">
        <v>6.6449999999999995E-2</v>
      </c>
      <c r="F822" s="20">
        <v>2358</v>
      </c>
      <c r="G822" s="91">
        <v>6.6720000000000002E-2</v>
      </c>
      <c r="H822" s="122">
        <f>F822/F826</f>
        <v>6.6761041902604762E-2</v>
      </c>
    </row>
    <row r="823" spans="1:8" x14ac:dyDescent="0.25">
      <c r="A823" s="89" t="s">
        <v>10</v>
      </c>
      <c r="B823" s="20">
        <v>4151</v>
      </c>
      <c r="C823" s="91">
        <v>6.4750000000000002E-2</v>
      </c>
      <c r="D823" s="20">
        <v>1710</v>
      </c>
      <c r="E823" s="91">
        <v>6.5369999999999998E-2</v>
      </c>
      <c r="F823" s="20">
        <v>5861</v>
      </c>
      <c r="G823" s="91">
        <v>6.4930000000000002E-2</v>
      </c>
      <c r="H823" s="122">
        <f>F823/F826</f>
        <v>0.16593997734994337</v>
      </c>
    </row>
    <row r="824" spans="1:8" x14ac:dyDescent="0.25">
      <c r="A824" s="89" t="s">
        <v>11</v>
      </c>
      <c r="B824" s="20">
        <v>4752</v>
      </c>
      <c r="C824" s="91">
        <v>6.3439999999999996E-2</v>
      </c>
      <c r="D824" s="20">
        <v>1449</v>
      </c>
      <c r="E824" s="91">
        <v>6.454E-2</v>
      </c>
      <c r="F824" s="20">
        <v>6201</v>
      </c>
      <c r="G824" s="91">
        <v>6.3689999999999997E-2</v>
      </c>
      <c r="H824" s="122">
        <f>F824/F826</f>
        <v>0.17556625141562854</v>
      </c>
    </row>
    <row r="825" spans="1:8" x14ac:dyDescent="0.25">
      <c r="A825" s="89" t="s">
        <v>18</v>
      </c>
      <c r="B825" s="20">
        <v>17038</v>
      </c>
      <c r="C825" s="91">
        <v>6.2089999999999999E-2</v>
      </c>
      <c r="D825" s="20">
        <v>1765</v>
      </c>
      <c r="E825" s="91">
        <v>6.3659999999999994E-2</v>
      </c>
      <c r="F825" s="20">
        <v>18803</v>
      </c>
      <c r="G825" s="91">
        <v>6.2239999999999997E-2</v>
      </c>
      <c r="H825" s="122">
        <f>F825/F826</f>
        <v>0.532361268403171</v>
      </c>
    </row>
    <row r="826" spans="1:8" ht="15.75" thickBot="1" x14ac:dyDescent="0.3">
      <c r="A826" s="97" t="s">
        <v>13</v>
      </c>
      <c r="B826" s="25">
        <v>28830</v>
      </c>
      <c r="C826" s="98">
        <v>6.3289999999999999E-2</v>
      </c>
      <c r="D826" s="25">
        <v>6490</v>
      </c>
      <c r="E826" s="98">
        <v>6.5490000000000007E-2</v>
      </c>
      <c r="F826" s="25">
        <v>35320</v>
      </c>
      <c r="G826" s="98">
        <v>6.3689999999999997E-2</v>
      </c>
      <c r="H826" s="123">
        <f>F826/F826</f>
        <v>1</v>
      </c>
    </row>
    <row r="828" spans="1:8" x14ac:dyDescent="0.25">
      <c r="A828" s="95" t="s">
        <v>105</v>
      </c>
      <c r="B828" s="112"/>
      <c r="C828" s="112"/>
      <c r="D828" s="112"/>
      <c r="E828" s="112"/>
      <c r="F828" s="112"/>
      <c r="G828" s="112"/>
      <c r="H828" s="112"/>
    </row>
    <row r="829" spans="1:8" x14ac:dyDescent="0.25">
      <c r="A829" s="96" t="s">
        <v>15</v>
      </c>
      <c r="B829" s="96" t="s">
        <v>1</v>
      </c>
      <c r="C829" s="96" t="s">
        <v>74</v>
      </c>
      <c r="D829" s="96" t="s">
        <v>3</v>
      </c>
      <c r="E829" s="96" t="s">
        <v>75</v>
      </c>
      <c r="F829" s="96" t="s">
        <v>76</v>
      </c>
      <c r="G829" s="96" t="s">
        <v>2</v>
      </c>
      <c r="H829" s="96" t="s">
        <v>6</v>
      </c>
    </row>
    <row r="830" spans="1:8" x14ac:dyDescent="0.25">
      <c r="A830" s="89" t="s">
        <v>81</v>
      </c>
      <c r="B830" s="90">
        <v>2</v>
      </c>
      <c r="C830" s="91">
        <v>5.9369999999999999E-2</v>
      </c>
      <c r="D830" s="90">
        <v>0</v>
      </c>
      <c r="E830" s="90"/>
      <c r="F830" s="90">
        <v>2</v>
      </c>
      <c r="G830" s="91">
        <v>5.9369999999999999E-2</v>
      </c>
      <c r="H830" s="122">
        <f>F830/F836</f>
        <v>6.4634973984422972E-5</v>
      </c>
    </row>
    <row r="831" spans="1:8" x14ac:dyDescent="0.25">
      <c r="A831" s="89" t="s">
        <v>8</v>
      </c>
      <c r="B831" s="20">
        <v>1062</v>
      </c>
      <c r="C831" s="91">
        <v>6.8180000000000004E-2</v>
      </c>
      <c r="D831" s="90">
        <v>773</v>
      </c>
      <c r="E831" s="91">
        <v>6.9019999999999998E-2</v>
      </c>
      <c r="F831" s="20">
        <v>1835</v>
      </c>
      <c r="G831" s="91">
        <v>6.8529999999999994E-2</v>
      </c>
      <c r="H831" s="122">
        <f>F831/F836</f>
        <v>5.9302588630708079E-2</v>
      </c>
    </row>
    <row r="832" spans="1:8" x14ac:dyDescent="0.25">
      <c r="A832" s="89" t="s">
        <v>9</v>
      </c>
      <c r="B832" s="20">
        <v>1533</v>
      </c>
      <c r="C832" s="91">
        <v>6.472E-2</v>
      </c>
      <c r="D832" s="90">
        <v>544</v>
      </c>
      <c r="E832" s="91">
        <v>6.522E-2</v>
      </c>
      <c r="F832" s="20">
        <v>2077</v>
      </c>
      <c r="G832" s="91">
        <v>6.4850000000000005E-2</v>
      </c>
      <c r="H832" s="122">
        <f>F832/F836</f>
        <v>6.7123420482823257E-2</v>
      </c>
    </row>
    <row r="833" spans="1:8" x14ac:dyDescent="0.25">
      <c r="A833" s="89" t="s">
        <v>10</v>
      </c>
      <c r="B833" s="20">
        <v>3812</v>
      </c>
      <c r="C833" s="91">
        <v>6.2630000000000005E-2</v>
      </c>
      <c r="D833" s="20">
        <v>1518</v>
      </c>
      <c r="E833" s="91">
        <v>6.3589999999999994E-2</v>
      </c>
      <c r="F833" s="20">
        <v>5330</v>
      </c>
      <c r="G833" s="91">
        <v>6.2899999999999998E-2</v>
      </c>
      <c r="H833" s="122">
        <f>F833/F836</f>
        <v>0.17225220566848723</v>
      </c>
    </row>
    <row r="834" spans="1:8" x14ac:dyDescent="0.25">
      <c r="A834" s="89" t="s">
        <v>11</v>
      </c>
      <c r="B834" s="20">
        <v>4134</v>
      </c>
      <c r="C834" s="91">
        <v>6.1039999999999997E-2</v>
      </c>
      <c r="D834" s="20">
        <v>1285</v>
      </c>
      <c r="E834" s="91">
        <v>6.2420000000000003E-2</v>
      </c>
      <c r="F834" s="20">
        <v>5419</v>
      </c>
      <c r="G834" s="91">
        <v>6.1370000000000001E-2</v>
      </c>
      <c r="H834" s="122">
        <f>F834/F836</f>
        <v>0.17512846201079404</v>
      </c>
    </row>
    <row r="835" spans="1:8" x14ac:dyDescent="0.25">
      <c r="A835" s="89" t="s">
        <v>18</v>
      </c>
      <c r="B835" s="20">
        <v>14551</v>
      </c>
      <c r="C835" s="91">
        <v>5.969E-2</v>
      </c>
      <c r="D835" s="20">
        <v>1729</v>
      </c>
      <c r="E835" s="91">
        <v>6.148E-2</v>
      </c>
      <c r="F835" s="20">
        <v>16280</v>
      </c>
      <c r="G835" s="91">
        <v>5.9880000000000003E-2</v>
      </c>
      <c r="H835" s="122">
        <f>F835/F836</f>
        <v>0.52612868823320302</v>
      </c>
    </row>
    <row r="836" spans="1:8" ht="15.75" thickBot="1" x14ac:dyDescent="0.3">
      <c r="A836" s="97" t="s">
        <v>13</v>
      </c>
      <c r="B836" s="25">
        <v>25094</v>
      </c>
      <c r="C836" s="98">
        <v>6.1019999999999998E-2</v>
      </c>
      <c r="D836" s="25">
        <v>5849</v>
      </c>
      <c r="E836" s="98">
        <v>6.3579999999999998E-2</v>
      </c>
      <c r="F836" s="25">
        <v>30943</v>
      </c>
      <c r="G836" s="98">
        <v>6.1510000000000002E-2</v>
      </c>
      <c r="H836" s="123">
        <f>F836/F836</f>
        <v>1</v>
      </c>
    </row>
    <row r="838" spans="1:8" x14ac:dyDescent="0.25">
      <c r="A838" s="95" t="s">
        <v>106</v>
      </c>
      <c r="B838" s="112"/>
      <c r="C838" s="112"/>
      <c r="D838" s="112"/>
      <c r="E838" s="112"/>
      <c r="F838" s="112"/>
      <c r="G838" s="112"/>
      <c r="H838" s="112"/>
    </row>
    <row r="839" spans="1:8" x14ac:dyDescent="0.25">
      <c r="A839" s="96" t="s">
        <v>15</v>
      </c>
      <c r="B839" s="96" t="s">
        <v>1</v>
      </c>
      <c r="C839" s="96" t="s">
        <v>74</v>
      </c>
      <c r="D839" s="96" t="s">
        <v>3</v>
      </c>
      <c r="E839" s="96" t="s">
        <v>75</v>
      </c>
      <c r="F839" s="96" t="s">
        <v>76</v>
      </c>
      <c r="G839" s="96" t="s">
        <v>2</v>
      </c>
      <c r="H839" s="96" t="s">
        <v>6</v>
      </c>
    </row>
    <row r="840" spans="1:8" x14ac:dyDescent="0.25">
      <c r="A840" s="89" t="s">
        <v>8</v>
      </c>
      <c r="B840" s="20">
        <v>1076</v>
      </c>
      <c r="C840" s="91">
        <v>6.5269999999999995E-2</v>
      </c>
      <c r="D840" s="90">
        <v>822</v>
      </c>
      <c r="E840" s="91">
        <v>6.6479999999999997E-2</v>
      </c>
      <c r="F840" s="20">
        <v>1898</v>
      </c>
      <c r="G840" s="91">
        <v>6.5790000000000001E-2</v>
      </c>
      <c r="H840" s="122">
        <f>F840/F845</f>
        <v>5.6990151333173193E-2</v>
      </c>
    </row>
    <row r="841" spans="1:8" x14ac:dyDescent="0.25">
      <c r="A841" s="89" t="s">
        <v>9</v>
      </c>
      <c r="B841" s="20">
        <v>1649</v>
      </c>
      <c r="C841" s="91">
        <v>6.1120000000000001E-2</v>
      </c>
      <c r="D841" s="90">
        <v>608</v>
      </c>
      <c r="E841" s="91">
        <v>6.2280000000000002E-2</v>
      </c>
      <c r="F841" s="20">
        <v>2257</v>
      </c>
      <c r="G841" s="91">
        <v>6.1429999999999998E-2</v>
      </c>
      <c r="H841" s="122">
        <f>F841/F845</f>
        <v>6.7769637280807107E-2</v>
      </c>
    </row>
    <row r="842" spans="1:8" x14ac:dyDescent="0.25">
      <c r="A842" s="89" t="s">
        <v>10</v>
      </c>
      <c r="B842" s="20">
        <v>3998</v>
      </c>
      <c r="C842" s="91">
        <v>5.9279999999999999E-2</v>
      </c>
      <c r="D842" s="20">
        <v>1781</v>
      </c>
      <c r="E842" s="91">
        <v>6.0879999999999997E-2</v>
      </c>
      <c r="F842" s="20">
        <v>5779</v>
      </c>
      <c r="G842" s="91">
        <v>5.978E-2</v>
      </c>
      <c r="H842" s="122">
        <f>F842/F845</f>
        <v>0.17352269997597886</v>
      </c>
    </row>
    <row r="843" spans="1:8" x14ac:dyDescent="0.25">
      <c r="A843" s="89" t="s">
        <v>11</v>
      </c>
      <c r="B843" s="20">
        <v>4366</v>
      </c>
      <c r="C843" s="91">
        <v>5.8099999999999999E-2</v>
      </c>
      <c r="D843" s="20">
        <v>1615</v>
      </c>
      <c r="E843" s="91">
        <v>6.003E-2</v>
      </c>
      <c r="F843" s="20">
        <v>5981</v>
      </c>
      <c r="G843" s="91">
        <v>5.8619999999999998E-2</v>
      </c>
      <c r="H843" s="122">
        <f>F843/F845</f>
        <v>0.17958803747297622</v>
      </c>
    </row>
    <row r="844" spans="1:8" x14ac:dyDescent="0.25">
      <c r="A844" s="89" t="s">
        <v>18</v>
      </c>
      <c r="B844" s="20">
        <v>15215</v>
      </c>
      <c r="C844" s="91">
        <v>5.6649999999999999E-2</v>
      </c>
      <c r="D844" s="20">
        <v>2174</v>
      </c>
      <c r="E844" s="91">
        <v>5.8479999999999997E-2</v>
      </c>
      <c r="F844" s="20">
        <v>17389</v>
      </c>
      <c r="G844" s="91">
        <v>5.6869999999999997E-2</v>
      </c>
      <c r="H844" s="122">
        <f>F844/F845</f>
        <v>0.52212947393706466</v>
      </c>
    </row>
    <row r="845" spans="1:8" ht="15.75" thickBot="1" x14ac:dyDescent="0.3">
      <c r="A845" s="97" t="s">
        <v>13</v>
      </c>
      <c r="B845" s="25">
        <v>26304</v>
      </c>
      <c r="C845" s="98">
        <v>5.7919999999999999E-2</v>
      </c>
      <c r="D845" s="25">
        <v>7000</v>
      </c>
      <c r="E845" s="98">
        <v>6.0720000000000003E-2</v>
      </c>
      <c r="F845" s="25">
        <v>33304</v>
      </c>
      <c r="G845" s="98">
        <v>5.851E-2</v>
      </c>
      <c r="H845" s="123">
        <f>F845/F845</f>
        <v>1</v>
      </c>
    </row>
    <row r="847" spans="1:8" x14ac:dyDescent="0.25">
      <c r="A847" s="95" t="s">
        <v>107</v>
      </c>
      <c r="B847" s="112"/>
      <c r="C847" s="112"/>
      <c r="D847" s="112"/>
      <c r="E847" s="112"/>
      <c r="F847" s="112"/>
      <c r="G847" s="112"/>
      <c r="H847" s="112"/>
    </row>
    <row r="848" spans="1:8" x14ac:dyDescent="0.25">
      <c r="A848" s="96" t="s">
        <v>15</v>
      </c>
      <c r="B848" s="96" t="s">
        <v>1</v>
      </c>
      <c r="C848" s="96" t="s">
        <v>74</v>
      </c>
      <c r="D848" s="96" t="s">
        <v>3</v>
      </c>
      <c r="E848" s="96" t="s">
        <v>75</v>
      </c>
      <c r="F848" s="96" t="s">
        <v>76</v>
      </c>
      <c r="G848" s="96" t="s">
        <v>2</v>
      </c>
      <c r="H848" s="96" t="s">
        <v>6</v>
      </c>
    </row>
    <row r="849" spans="1:8" x14ac:dyDescent="0.25">
      <c r="A849" s="89" t="s">
        <v>8</v>
      </c>
      <c r="B849" s="20">
        <v>920</v>
      </c>
      <c r="C849" s="91">
        <v>6.4649999999999999E-2</v>
      </c>
      <c r="D849" s="90">
        <v>824</v>
      </c>
      <c r="E849" s="91">
        <v>6.59E-2</v>
      </c>
      <c r="F849" s="20">
        <v>1744</v>
      </c>
      <c r="G849" s="91">
        <v>6.5240000000000006E-2</v>
      </c>
      <c r="H849" s="122">
        <f>F849/F854</f>
        <v>5.8154656707459403E-2</v>
      </c>
    </row>
    <row r="850" spans="1:8" x14ac:dyDescent="0.25">
      <c r="A850" s="89" t="s">
        <v>9</v>
      </c>
      <c r="B850" s="20">
        <v>1512</v>
      </c>
      <c r="C850" s="91">
        <v>6.2010000000000003E-2</v>
      </c>
      <c r="D850" s="90">
        <v>595</v>
      </c>
      <c r="E850" s="91">
        <v>6.1769999999999999E-2</v>
      </c>
      <c r="F850" s="20">
        <v>2107</v>
      </c>
      <c r="G850" s="91">
        <v>6.1940000000000002E-2</v>
      </c>
      <c r="H850" s="122">
        <f>F850/F854</f>
        <v>7.0259095001500543E-2</v>
      </c>
    </row>
    <row r="851" spans="1:8" x14ac:dyDescent="0.25">
      <c r="A851" s="89" t="s">
        <v>10</v>
      </c>
      <c r="B851" s="20">
        <v>3549</v>
      </c>
      <c r="C851" s="91">
        <v>5.9790000000000003E-2</v>
      </c>
      <c r="D851" s="20">
        <v>1587</v>
      </c>
      <c r="E851" s="91">
        <v>5.9700000000000003E-2</v>
      </c>
      <c r="F851" s="20">
        <v>5136</v>
      </c>
      <c r="G851" s="91">
        <v>5.9760000000000001E-2</v>
      </c>
      <c r="H851" s="122">
        <f>F851/F854</f>
        <v>0.17126279635866484</v>
      </c>
    </row>
    <row r="852" spans="1:8" x14ac:dyDescent="0.25">
      <c r="A852" s="89" t="s">
        <v>11</v>
      </c>
      <c r="B852" s="20">
        <v>3829</v>
      </c>
      <c r="C852" s="91">
        <v>5.8169999999999999E-2</v>
      </c>
      <c r="D852" s="20">
        <v>1565</v>
      </c>
      <c r="E852" s="91">
        <v>5.849E-2</v>
      </c>
      <c r="F852" s="20">
        <v>5394</v>
      </c>
      <c r="G852" s="91">
        <v>5.8270000000000002E-2</v>
      </c>
      <c r="H852" s="122">
        <f>F852/F854</f>
        <v>0.17986595084864451</v>
      </c>
    </row>
    <row r="853" spans="1:8" x14ac:dyDescent="0.25">
      <c r="A853" s="89" t="s">
        <v>18</v>
      </c>
      <c r="B853" s="20">
        <v>13309</v>
      </c>
      <c r="C853" s="91">
        <v>5.6669999999999998E-2</v>
      </c>
      <c r="D853" s="20">
        <v>2299</v>
      </c>
      <c r="E853" s="91">
        <v>5.7250000000000002E-2</v>
      </c>
      <c r="F853" s="20">
        <v>15608</v>
      </c>
      <c r="G853" s="91">
        <v>5.6759999999999998E-2</v>
      </c>
      <c r="H853" s="122">
        <f>F853/F854</f>
        <v>0.52045750108373068</v>
      </c>
    </row>
    <row r="854" spans="1:8" ht="15.75" thickBot="1" x14ac:dyDescent="0.3">
      <c r="A854" s="97" t="s">
        <v>13</v>
      </c>
      <c r="B854" s="25">
        <v>23119</v>
      </c>
      <c r="C854" s="98">
        <v>5.8069999999999997E-2</v>
      </c>
      <c r="D854" s="25">
        <v>6870</v>
      </c>
      <c r="E854" s="98">
        <v>5.953E-2</v>
      </c>
      <c r="F854" s="25">
        <v>29989</v>
      </c>
      <c r="G854" s="98">
        <v>5.8400000000000001E-2</v>
      </c>
      <c r="H854" s="123">
        <f>F854/F854</f>
        <v>1</v>
      </c>
    </row>
    <row r="856" spans="1:8" x14ac:dyDescent="0.25">
      <c r="A856" s="95" t="s">
        <v>108</v>
      </c>
      <c r="B856" s="112"/>
      <c r="C856" s="112"/>
      <c r="D856" s="112"/>
      <c r="E856" s="112"/>
      <c r="F856" s="112"/>
      <c r="G856" s="112"/>
      <c r="H856" s="112"/>
    </row>
    <row r="857" spans="1:8" x14ac:dyDescent="0.25">
      <c r="A857" s="96" t="s">
        <v>15</v>
      </c>
      <c r="B857" s="96" t="s">
        <v>1</v>
      </c>
      <c r="C857" s="96" t="s">
        <v>74</v>
      </c>
      <c r="D857" s="96" t="s">
        <v>3</v>
      </c>
      <c r="E857" s="96" t="s">
        <v>75</v>
      </c>
      <c r="F857" s="96" t="s">
        <v>76</v>
      </c>
      <c r="G857" s="96" t="s">
        <v>2</v>
      </c>
      <c r="H857" s="96" t="s">
        <v>6</v>
      </c>
    </row>
    <row r="858" spans="1:8" x14ac:dyDescent="0.25">
      <c r="A858" s="89" t="s">
        <v>8</v>
      </c>
      <c r="B858" s="20">
        <v>1043</v>
      </c>
      <c r="C858" s="91">
        <v>6.6610000000000003E-2</v>
      </c>
      <c r="D858" s="90">
        <v>827</v>
      </c>
      <c r="E858" s="91">
        <v>6.6559999999999994E-2</v>
      </c>
      <c r="F858" s="20">
        <v>1870</v>
      </c>
      <c r="G858" s="91">
        <v>6.6589999999999996E-2</v>
      </c>
      <c r="H858" s="122">
        <f>F858/F863</f>
        <v>5.7728521594171578E-2</v>
      </c>
    </row>
    <row r="859" spans="1:8" x14ac:dyDescent="0.25">
      <c r="A859" s="89" t="s">
        <v>9</v>
      </c>
      <c r="B859" s="20">
        <v>1607</v>
      </c>
      <c r="C859" s="91">
        <v>6.4649999999999999E-2</v>
      </c>
      <c r="D859" s="90">
        <v>696</v>
      </c>
      <c r="E859" s="91">
        <v>6.2330000000000003E-2</v>
      </c>
      <c r="F859" s="20">
        <v>2303</v>
      </c>
      <c r="G859" s="91">
        <v>6.3950000000000007E-2</v>
      </c>
      <c r="H859" s="122">
        <f>F859/F863</f>
        <v>7.1095607075602751E-2</v>
      </c>
    </row>
    <row r="860" spans="1:8" x14ac:dyDescent="0.25">
      <c r="A860" s="89" t="s">
        <v>10</v>
      </c>
      <c r="B860" s="20">
        <v>3726</v>
      </c>
      <c r="C860" s="91">
        <v>6.2089999999999999E-2</v>
      </c>
      <c r="D860" s="20">
        <v>1879</v>
      </c>
      <c r="E860" s="91">
        <v>6.0970000000000003E-2</v>
      </c>
      <c r="F860" s="20">
        <v>5605</v>
      </c>
      <c r="G860" s="91">
        <v>6.1710000000000001E-2</v>
      </c>
      <c r="H860" s="122">
        <f>F860/F863</f>
        <v>0.17303121044670144</v>
      </c>
    </row>
    <row r="861" spans="1:8" x14ac:dyDescent="0.25">
      <c r="A861" s="89" t="s">
        <v>11</v>
      </c>
      <c r="B861" s="20">
        <v>4059</v>
      </c>
      <c r="C861" s="91">
        <v>6.0409999999999998E-2</v>
      </c>
      <c r="D861" s="20">
        <v>1725</v>
      </c>
      <c r="E861" s="91">
        <v>6.0510000000000001E-2</v>
      </c>
      <c r="F861" s="20">
        <v>5784</v>
      </c>
      <c r="G861" s="91">
        <v>6.0440000000000001E-2</v>
      </c>
      <c r="H861" s="122">
        <f>F861/F863</f>
        <v>0.17855709566881733</v>
      </c>
    </row>
    <row r="862" spans="1:8" x14ac:dyDescent="0.25">
      <c r="A862" s="89" t="s">
        <v>18</v>
      </c>
      <c r="B862" s="20">
        <v>14239</v>
      </c>
      <c r="C862" s="91">
        <v>5.9229999999999998E-2</v>
      </c>
      <c r="D862" s="20">
        <v>2592</v>
      </c>
      <c r="E862" s="91">
        <v>5.9130000000000002E-2</v>
      </c>
      <c r="F862" s="20">
        <v>16831</v>
      </c>
      <c r="G862" s="91">
        <v>5.9220000000000002E-2</v>
      </c>
      <c r="H862" s="122">
        <f>F862/F863</f>
        <v>0.51958756521470684</v>
      </c>
    </row>
    <row r="863" spans="1:8" ht="15.75" thickBot="1" x14ac:dyDescent="0.3">
      <c r="A863" s="97" t="s">
        <v>13</v>
      </c>
      <c r="B863" s="25">
        <v>24674</v>
      </c>
      <c r="C863" s="98">
        <v>6.0519999999999997E-2</v>
      </c>
      <c r="D863" s="25">
        <v>7719</v>
      </c>
      <c r="E863" s="98">
        <v>6.0970000000000003E-2</v>
      </c>
      <c r="F863" s="25">
        <v>32393</v>
      </c>
      <c r="G863" s="98">
        <v>6.0630000000000003E-2</v>
      </c>
      <c r="H863" s="123">
        <f>F863/F863</f>
        <v>1</v>
      </c>
    </row>
    <row r="865" spans="1:8" s="1" customFormat="1" x14ac:dyDescent="0.25">
      <c r="A865" s="95" t="s">
        <v>110</v>
      </c>
    </row>
    <row r="866" spans="1:8" x14ac:dyDescent="0.25">
      <c r="A866" s="96" t="s">
        <v>15</v>
      </c>
      <c r="B866" s="96" t="s">
        <v>1</v>
      </c>
      <c r="C866" s="96" t="s">
        <v>74</v>
      </c>
      <c r="D866" s="96" t="s">
        <v>3</v>
      </c>
      <c r="E866" s="96" t="s">
        <v>75</v>
      </c>
      <c r="F866" s="96" t="s">
        <v>76</v>
      </c>
      <c r="G866" s="96" t="s">
        <v>2</v>
      </c>
      <c r="H866" s="96" t="s">
        <v>6</v>
      </c>
    </row>
    <row r="867" spans="1:8" x14ac:dyDescent="0.25">
      <c r="A867" s="89" t="s">
        <v>8</v>
      </c>
      <c r="B867" s="20">
        <v>1119</v>
      </c>
      <c r="C867" s="91">
        <v>6.7519999999999997E-2</v>
      </c>
      <c r="D867" s="90">
        <v>729</v>
      </c>
      <c r="E867" s="91">
        <v>6.7049999999999998E-2</v>
      </c>
      <c r="F867" s="20">
        <v>1848</v>
      </c>
      <c r="G867" s="91">
        <v>6.7339999999999997E-2</v>
      </c>
      <c r="H867" s="122">
        <f>F867/F872</f>
        <v>5.7194144409024789E-2</v>
      </c>
    </row>
    <row r="868" spans="1:8" x14ac:dyDescent="0.25">
      <c r="A868" s="89" t="s">
        <v>9</v>
      </c>
      <c r="B868" s="20">
        <v>1589</v>
      </c>
      <c r="C868" s="91">
        <v>6.4320000000000002E-2</v>
      </c>
      <c r="D868" s="90">
        <v>665</v>
      </c>
      <c r="E868" s="91">
        <v>6.4229999999999995E-2</v>
      </c>
      <c r="F868" s="20">
        <v>2254</v>
      </c>
      <c r="G868" s="91">
        <v>6.4299999999999996E-2</v>
      </c>
      <c r="H868" s="122">
        <f>F868/F872</f>
        <v>6.975952462009842E-2</v>
      </c>
    </row>
    <row r="869" spans="1:8" x14ac:dyDescent="0.25">
      <c r="A869" s="89" t="s">
        <v>10</v>
      </c>
      <c r="B869" s="20">
        <v>3628</v>
      </c>
      <c r="C869" s="91">
        <v>6.2509999999999996E-2</v>
      </c>
      <c r="D869" s="20">
        <v>1762</v>
      </c>
      <c r="E869" s="91">
        <v>6.2820000000000001E-2</v>
      </c>
      <c r="F869" s="20">
        <v>5390</v>
      </c>
      <c r="G869" s="91">
        <v>6.2609999999999999E-2</v>
      </c>
      <c r="H869" s="122">
        <f>F869/F872</f>
        <v>0.16681625452632232</v>
      </c>
    </row>
    <row r="870" spans="1:8" x14ac:dyDescent="0.25">
      <c r="A870" s="89" t="s">
        <v>11</v>
      </c>
      <c r="B870" s="20">
        <v>4150</v>
      </c>
      <c r="C870" s="91">
        <v>6.1109999999999998E-2</v>
      </c>
      <c r="D870" s="20">
        <v>1749</v>
      </c>
      <c r="E870" s="91">
        <v>6.1859999999999998E-2</v>
      </c>
      <c r="F870" s="20">
        <v>5899</v>
      </c>
      <c r="G870" s="91">
        <v>6.1330000000000003E-2</v>
      </c>
      <c r="H870" s="122">
        <f>F870/F872</f>
        <v>0.18256940360867815</v>
      </c>
    </row>
    <row r="871" spans="1:8" x14ac:dyDescent="0.25">
      <c r="A871" s="89" t="s">
        <v>18</v>
      </c>
      <c r="B871" s="20">
        <v>14567</v>
      </c>
      <c r="C871" s="91">
        <v>6.0089999999999998E-2</v>
      </c>
      <c r="D871" s="20">
        <v>2353</v>
      </c>
      <c r="E871" s="91">
        <v>6.071E-2</v>
      </c>
      <c r="F871" s="20">
        <v>16920</v>
      </c>
      <c r="G871" s="91">
        <v>6.0170000000000001E-2</v>
      </c>
      <c r="H871" s="122">
        <f>F871/F872</f>
        <v>0.52366067283587636</v>
      </c>
    </row>
    <row r="872" spans="1:8" ht="15.75" thickBot="1" x14ac:dyDescent="0.3">
      <c r="A872" s="97" t="s">
        <v>13</v>
      </c>
      <c r="B872" s="25">
        <v>25053</v>
      </c>
      <c r="C872" s="98">
        <v>6.1210000000000001E-2</v>
      </c>
      <c r="D872" s="25">
        <v>7258</v>
      </c>
      <c r="E872" s="98">
        <v>6.2460000000000002E-2</v>
      </c>
      <c r="F872" s="25">
        <v>32311</v>
      </c>
      <c r="G872" s="98">
        <v>6.1490000000000003E-2</v>
      </c>
      <c r="H872" s="123">
        <f>F872/F872</f>
        <v>1</v>
      </c>
    </row>
    <row r="873" spans="1:8" x14ac:dyDescent="0.25">
      <c r="B873" s="1"/>
      <c r="C873" s="1"/>
      <c r="D873" s="1"/>
      <c r="E873" s="1"/>
      <c r="F873" s="1"/>
      <c r="G873" s="1"/>
      <c r="H873" s="1"/>
    </row>
    <row r="874" spans="1:8" x14ac:dyDescent="0.25">
      <c r="A874" s="95" t="s">
        <v>109</v>
      </c>
    </row>
    <row r="875" spans="1:8" x14ac:dyDescent="0.25">
      <c r="A875" s="96" t="s">
        <v>15</v>
      </c>
      <c r="B875" s="96" t="s">
        <v>1</v>
      </c>
      <c r="C875" s="96" t="s">
        <v>74</v>
      </c>
      <c r="D875" s="96" t="s">
        <v>3</v>
      </c>
      <c r="E875" s="96" t="s">
        <v>75</v>
      </c>
      <c r="F875" s="96" t="s">
        <v>76</v>
      </c>
      <c r="G875" s="96" t="s">
        <v>2</v>
      </c>
      <c r="H875" s="96" t="s">
        <v>6</v>
      </c>
    </row>
    <row r="876" spans="1:8" x14ac:dyDescent="0.25">
      <c r="A876" s="89" t="s">
        <v>8</v>
      </c>
      <c r="B876" s="20">
        <v>889</v>
      </c>
      <c r="C876" s="91">
        <v>6.8379999999999996E-2</v>
      </c>
      <c r="D876" s="90">
        <v>778</v>
      </c>
      <c r="E876" s="91">
        <v>6.7820000000000005E-2</v>
      </c>
      <c r="F876" s="20">
        <v>1667</v>
      </c>
      <c r="G876" s="91">
        <v>6.812E-2</v>
      </c>
      <c r="H876" s="122">
        <f>F876/F881</f>
        <v>5.9254256567020935E-2</v>
      </c>
    </row>
    <row r="877" spans="1:8" x14ac:dyDescent="0.25">
      <c r="A877" s="89" t="s">
        <v>9</v>
      </c>
      <c r="B877" s="20">
        <v>1336</v>
      </c>
      <c r="C877" s="91">
        <v>6.5769999999999995E-2</v>
      </c>
      <c r="D877" s="90">
        <v>623</v>
      </c>
      <c r="E877" s="91">
        <v>6.5379999999999994E-2</v>
      </c>
      <c r="F877" s="20">
        <v>1959</v>
      </c>
      <c r="G877" s="91">
        <v>6.5640000000000004E-2</v>
      </c>
      <c r="H877" s="122">
        <f>F877/F881</f>
        <v>6.9633526463583686E-2</v>
      </c>
    </row>
    <row r="878" spans="1:8" x14ac:dyDescent="0.25">
      <c r="A878" s="89" t="s">
        <v>10</v>
      </c>
      <c r="B878" s="20">
        <v>3081</v>
      </c>
      <c r="C878" s="91">
        <v>6.3869999999999996E-2</v>
      </c>
      <c r="D878" s="20">
        <v>1706</v>
      </c>
      <c r="E878" s="91">
        <v>6.3780000000000003E-2</v>
      </c>
      <c r="F878" s="20">
        <v>4787</v>
      </c>
      <c r="G878" s="91">
        <v>6.3829999999999998E-2</v>
      </c>
      <c r="H878" s="122">
        <f>F878/F881</f>
        <v>0.17015604450289695</v>
      </c>
    </row>
    <row r="879" spans="1:8" x14ac:dyDescent="0.25">
      <c r="A879" s="89" t="s">
        <v>11</v>
      </c>
      <c r="B879" s="20">
        <v>3464</v>
      </c>
      <c r="C879" s="91">
        <v>6.2630000000000005E-2</v>
      </c>
      <c r="D879" s="20">
        <v>1553</v>
      </c>
      <c r="E879" s="91">
        <v>6.3339999999999994E-2</v>
      </c>
      <c r="F879" s="20">
        <v>5017</v>
      </c>
      <c r="G879" s="91">
        <v>6.2850000000000003E-2</v>
      </c>
      <c r="H879" s="122">
        <f>F879/F881</f>
        <v>0.17833149681868268</v>
      </c>
    </row>
    <row r="880" spans="1:8" x14ac:dyDescent="0.25">
      <c r="A880" s="89" t="s">
        <v>18</v>
      </c>
      <c r="B880" s="20">
        <v>12388</v>
      </c>
      <c r="C880" s="91">
        <v>6.157E-2</v>
      </c>
      <c r="D880" s="20">
        <v>2315</v>
      </c>
      <c r="E880" s="91">
        <v>6.2170000000000003E-2</v>
      </c>
      <c r="F880" s="20">
        <v>14703</v>
      </c>
      <c r="G880" s="91">
        <v>6.166E-2</v>
      </c>
      <c r="H880" s="122">
        <f>F880/F881</f>
        <v>0.52262467564781578</v>
      </c>
    </row>
    <row r="881" spans="1:8" ht="15.75" thickBot="1" x14ac:dyDescent="0.3">
      <c r="A881" s="97" t="s">
        <v>13</v>
      </c>
      <c r="B881" s="25">
        <v>21158</v>
      </c>
      <c r="C881" s="98">
        <v>6.2630000000000005E-2</v>
      </c>
      <c r="D881" s="25">
        <v>6975</v>
      </c>
      <c r="E881" s="98">
        <v>6.3740000000000005E-2</v>
      </c>
      <c r="F881" s="25">
        <v>28133</v>
      </c>
      <c r="G881" s="98">
        <v>6.2899999999999998E-2</v>
      </c>
      <c r="H881" s="123">
        <f>F881/F881</f>
        <v>1</v>
      </c>
    </row>
    <row r="883" spans="1:8" s="1" customFormat="1" x14ac:dyDescent="0.25">
      <c r="A883" s="95" t="s">
        <v>111</v>
      </c>
    </row>
    <row r="884" spans="1:8" s="1" customFormat="1" x14ac:dyDescent="0.25">
      <c r="A884" s="96" t="s">
        <v>15</v>
      </c>
      <c r="B884" s="96" t="s">
        <v>1</v>
      </c>
      <c r="C884" s="96" t="s">
        <v>74</v>
      </c>
      <c r="D884" s="96" t="s">
        <v>3</v>
      </c>
      <c r="E884" s="96" t="s">
        <v>75</v>
      </c>
      <c r="F884" s="96" t="s">
        <v>76</v>
      </c>
      <c r="G884" s="96" t="s">
        <v>2</v>
      </c>
      <c r="H884" s="96" t="s">
        <v>6</v>
      </c>
    </row>
    <row r="885" spans="1:8" s="1" customFormat="1" x14ac:dyDescent="0.25">
      <c r="A885" s="126" t="s">
        <v>81</v>
      </c>
      <c r="B885" s="127">
        <v>4</v>
      </c>
      <c r="C885" s="128">
        <v>6.4060000000000006E-2</v>
      </c>
      <c r="D885" s="127">
        <v>0</v>
      </c>
      <c r="E885" s="127"/>
      <c r="F885" s="127">
        <v>4</v>
      </c>
      <c r="G885" s="128">
        <v>6.4060000000000006E-2</v>
      </c>
      <c r="H885" s="122">
        <f>F885/F890</f>
        <v>2.4339783375927954E-4</v>
      </c>
    </row>
    <row r="886" spans="1:8" s="1" customFormat="1" x14ac:dyDescent="0.25">
      <c r="A886" s="89" t="s">
        <v>8</v>
      </c>
      <c r="B886" s="20">
        <v>1049</v>
      </c>
      <c r="C886" s="91">
        <v>6.8940000000000001E-2</v>
      </c>
      <c r="D886" s="90">
        <v>814</v>
      </c>
      <c r="E886" s="91">
        <v>6.8519999999999998E-2</v>
      </c>
      <c r="F886" s="20">
        <v>1863</v>
      </c>
      <c r="G886" s="91">
        <v>6.8750000000000006E-2</v>
      </c>
      <c r="H886" s="122">
        <f>F886/F891</f>
        <v>5.950175662727563E-2</v>
      </c>
    </row>
    <row r="887" spans="1:8" s="1" customFormat="1" x14ac:dyDescent="0.25">
      <c r="A887" s="89" t="s">
        <v>9</v>
      </c>
      <c r="B887" s="20">
        <v>1661</v>
      </c>
      <c r="C887" s="91">
        <v>6.5909999999999996E-2</v>
      </c>
      <c r="D887" s="90">
        <v>597</v>
      </c>
      <c r="E887" s="91">
        <v>6.6000000000000003E-2</v>
      </c>
      <c r="F887" s="20">
        <v>2258</v>
      </c>
      <c r="G887" s="91">
        <v>6.5930000000000002E-2</v>
      </c>
      <c r="H887" s="122">
        <f>F887/F891</f>
        <v>7.2117534334078567E-2</v>
      </c>
    </row>
    <row r="888" spans="1:8" s="1" customFormat="1" x14ac:dyDescent="0.25">
      <c r="A888" s="89" t="s">
        <v>10</v>
      </c>
      <c r="B888" s="20">
        <v>3591</v>
      </c>
      <c r="C888" s="91">
        <v>6.3979999999999995E-2</v>
      </c>
      <c r="D888" s="20">
        <v>1587</v>
      </c>
      <c r="E888" s="91">
        <v>6.4689999999999998E-2</v>
      </c>
      <c r="F888" s="20">
        <v>5178</v>
      </c>
      <c r="G888" s="91">
        <v>6.4199999999999993E-2</v>
      </c>
      <c r="H888" s="122">
        <f>F888/F891</f>
        <v>0.16537847333120409</v>
      </c>
    </row>
    <row r="889" spans="1:8" s="1" customFormat="1" x14ac:dyDescent="0.25">
      <c r="A889" s="89" t="s">
        <v>11</v>
      </c>
      <c r="B889" s="20">
        <v>4033</v>
      </c>
      <c r="C889" s="91">
        <v>6.2480000000000001E-2</v>
      </c>
      <c r="D889" s="20">
        <v>1540</v>
      </c>
      <c r="E889" s="91">
        <v>6.4210000000000003E-2</v>
      </c>
      <c r="F889" s="20">
        <v>5573</v>
      </c>
      <c r="G889" s="91">
        <v>6.2960000000000002E-2</v>
      </c>
      <c r="H889" s="122">
        <f>F889/F891</f>
        <v>0.17799425103800703</v>
      </c>
    </row>
    <row r="890" spans="1:8" s="1" customFormat="1" x14ac:dyDescent="0.25">
      <c r="A890" s="89" t="s">
        <v>18</v>
      </c>
      <c r="B890" s="20">
        <v>14282</v>
      </c>
      <c r="C890" s="91">
        <v>6.1440000000000002E-2</v>
      </c>
      <c r="D890" s="20">
        <v>2152</v>
      </c>
      <c r="E890" s="91">
        <v>6.3049999999999995E-2</v>
      </c>
      <c r="F890" s="20">
        <v>16434</v>
      </c>
      <c r="G890" s="91">
        <v>6.1650000000000003E-2</v>
      </c>
      <c r="H890" s="122">
        <f>F890/F891</f>
        <v>0.52488022995847972</v>
      </c>
    </row>
    <row r="891" spans="1:8" s="1" customFormat="1" ht="15.75" thickBot="1" x14ac:dyDescent="0.3">
      <c r="A891" s="97" t="s">
        <v>13</v>
      </c>
      <c r="B891" s="25">
        <v>24620</v>
      </c>
      <c r="C891" s="98">
        <v>6.2600000000000003E-2</v>
      </c>
      <c r="D891" s="25">
        <v>6690</v>
      </c>
      <c r="E891" s="98">
        <v>6.4630000000000007E-2</v>
      </c>
      <c r="F891" s="25">
        <v>31310</v>
      </c>
      <c r="G891" s="98">
        <v>6.3039999999999999E-2</v>
      </c>
      <c r="H891" s="123">
        <f>F891/F891</f>
        <v>1</v>
      </c>
    </row>
    <row r="893" spans="1:8" x14ac:dyDescent="0.25">
      <c r="A893" s="95" t="s">
        <v>112</v>
      </c>
    </row>
    <row r="894" spans="1:8" x14ac:dyDescent="0.25">
      <c r="A894" s="96" t="s">
        <v>15</v>
      </c>
      <c r="B894" s="96" t="s">
        <v>1</v>
      </c>
      <c r="C894" s="96" t="s">
        <v>74</v>
      </c>
      <c r="D894" s="96" t="s">
        <v>3</v>
      </c>
      <c r="E894" s="96" t="s">
        <v>75</v>
      </c>
      <c r="F894" s="96" t="s">
        <v>76</v>
      </c>
      <c r="G894" s="96" t="s">
        <v>2</v>
      </c>
      <c r="H894" s="96" t="s">
        <v>6</v>
      </c>
    </row>
    <row r="895" spans="1:8" x14ac:dyDescent="0.25">
      <c r="A895" s="126" t="s">
        <v>81</v>
      </c>
      <c r="B895" s="127">
        <v>3</v>
      </c>
      <c r="C895" s="128">
        <v>5.7919999999999999E-2</v>
      </c>
      <c r="D895" s="127">
        <v>0</v>
      </c>
      <c r="E895" s="127"/>
      <c r="F895" s="127">
        <v>3</v>
      </c>
      <c r="G895" s="128">
        <v>5.7919999999999999E-2</v>
      </c>
      <c r="H895" s="122">
        <f>F895/F900</f>
        <v>1.6891891891891893E-4</v>
      </c>
    </row>
    <row r="896" spans="1:8" x14ac:dyDescent="0.25">
      <c r="A896" s="89" t="s">
        <v>8</v>
      </c>
      <c r="B896" s="20">
        <v>1162</v>
      </c>
      <c r="C896" s="91">
        <v>6.7949999999999997E-2</v>
      </c>
      <c r="D896" s="90">
        <v>787</v>
      </c>
      <c r="E896" s="91">
        <v>6.7659999999999998E-2</v>
      </c>
      <c r="F896" s="20">
        <v>1949</v>
      </c>
      <c r="G896" s="91">
        <v>6.7830000000000001E-2</v>
      </c>
      <c r="H896" s="122">
        <f>F896/F901</f>
        <v>5.7854428876751365E-2</v>
      </c>
    </row>
    <row r="897" spans="1:8" x14ac:dyDescent="0.25">
      <c r="A897" s="89" t="s">
        <v>9</v>
      </c>
      <c r="B897" s="20">
        <v>1802</v>
      </c>
      <c r="C897" s="91">
        <v>6.4759999999999998E-2</v>
      </c>
      <c r="D897" s="90">
        <v>640</v>
      </c>
      <c r="E897" s="91">
        <v>6.4909999999999995E-2</v>
      </c>
      <c r="F897" s="20">
        <v>2442</v>
      </c>
      <c r="G897" s="91">
        <v>6.4799999999999996E-2</v>
      </c>
      <c r="H897" s="122">
        <f>F897/F901</f>
        <v>7.2488720018997865E-2</v>
      </c>
    </row>
    <row r="898" spans="1:8" x14ac:dyDescent="0.25">
      <c r="A898" s="89" t="s">
        <v>10</v>
      </c>
      <c r="B898" s="20">
        <v>3983</v>
      </c>
      <c r="C898" s="91">
        <v>6.2420000000000003E-2</v>
      </c>
      <c r="D898" s="20">
        <v>1678</v>
      </c>
      <c r="E898" s="91">
        <v>6.3390000000000002E-2</v>
      </c>
      <c r="F898" s="20">
        <v>5661</v>
      </c>
      <c r="G898" s="91">
        <v>6.2710000000000002E-2</v>
      </c>
      <c r="H898" s="122">
        <f>F898/F901</f>
        <v>0.16804203277131322</v>
      </c>
    </row>
    <row r="899" spans="1:8" x14ac:dyDescent="0.25">
      <c r="A899" s="89" t="s">
        <v>11</v>
      </c>
      <c r="B899" s="20">
        <v>4261</v>
      </c>
      <c r="C899" s="91">
        <v>6.1179999999999998E-2</v>
      </c>
      <c r="D899" s="20">
        <v>1612</v>
      </c>
      <c r="E899" s="91">
        <v>6.2670000000000003E-2</v>
      </c>
      <c r="F899" s="20">
        <v>5873</v>
      </c>
      <c r="G899" s="91">
        <v>6.1589999999999999E-2</v>
      </c>
      <c r="H899" s="122">
        <f>F899/F901</f>
        <v>0.17433507480408453</v>
      </c>
    </row>
    <row r="900" spans="1:8" x14ac:dyDescent="0.25">
      <c r="A900" s="89" t="s">
        <v>18</v>
      </c>
      <c r="B900" s="20">
        <v>15422</v>
      </c>
      <c r="C900" s="91">
        <v>6.0019999999999997E-2</v>
      </c>
      <c r="D900" s="20">
        <v>2338</v>
      </c>
      <c r="E900" s="91">
        <v>6.1609999999999998E-2</v>
      </c>
      <c r="F900" s="20">
        <v>17760</v>
      </c>
      <c r="G900" s="91">
        <v>6.0229999999999999E-2</v>
      </c>
      <c r="H900" s="122">
        <f>F900/F901</f>
        <v>0.52719069104725713</v>
      </c>
    </row>
    <row r="901" spans="1:8" ht="15.75" thickBot="1" x14ac:dyDescent="0.3">
      <c r="A901" s="97" t="s">
        <v>13</v>
      </c>
      <c r="B901" s="25">
        <v>26633</v>
      </c>
      <c r="C901" s="98">
        <v>6.123E-2</v>
      </c>
      <c r="D901" s="25">
        <v>7055</v>
      </c>
      <c r="E901" s="98">
        <v>6.3250000000000001E-2</v>
      </c>
      <c r="F901" s="25">
        <v>33688</v>
      </c>
      <c r="G901" s="98">
        <v>6.166E-2</v>
      </c>
      <c r="H901" s="123">
        <f>F901/F901</f>
        <v>1</v>
      </c>
    </row>
    <row r="903" spans="1:8" x14ac:dyDescent="0.25">
      <c r="A903" s="95" t="s">
        <v>113</v>
      </c>
      <c r="B903" s="1"/>
      <c r="C903" s="1"/>
      <c r="D903" s="1"/>
      <c r="E903" s="1"/>
      <c r="F903" s="1"/>
      <c r="G903" s="1"/>
      <c r="H903" s="1"/>
    </row>
    <row r="904" spans="1:8" x14ac:dyDescent="0.25">
      <c r="A904" s="96" t="s">
        <v>15</v>
      </c>
      <c r="B904" s="96" t="s">
        <v>1</v>
      </c>
      <c r="C904" s="96" t="s">
        <v>74</v>
      </c>
      <c r="D904" s="96" t="s">
        <v>3</v>
      </c>
      <c r="E904" s="96" t="s">
        <v>75</v>
      </c>
      <c r="F904" s="96" t="s">
        <v>76</v>
      </c>
      <c r="G904" s="96" t="s">
        <v>2</v>
      </c>
      <c r="H904" s="96" t="s">
        <v>6</v>
      </c>
    </row>
    <row r="905" spans="1:8" x14ac:dyDescent="0.25">
      <c r="A905" s="126" t="s">
        <v>81</v>
      </c>
      <c r="B905" s="127">
        <v>2</v>
      </c>
      <c r="C905" s="128">
        <v>6.5629999999999994E-2</v>
      </c>
      <c r="D905" s="127">
        <v>0</v>
      </c>
      <c r="E905" s="127"/>
      <c r="F905" s="127">
        <v>2</v>
      </c>
      <c r="G905" s="128">
        <v>6.5629999999999994E-2</v>
      </c>
      <c r="H905" s="122">
        <f>F905/F910</f>
        <v>1.0545742156604271E-4</v>
      </c>
    </row>
    <row r="906" spans="1:8" x14ac:dyDescent="0.25">
      <c r="A906" s="89" t="s">
        <v>8</v>
      </c>
      <c r="B906" s="20">
        <v>1180</v>
      </c>
      <c r="C906" s="91">
        <v>6.8010000000000001E-2</v>
      </c>
      <c r="D906" s="90">
        <v>787</v>
      </c>
      <c r="E906" s="91">
        <v>6.726E-2</v>
      </c>
      <c r="F906" s="20">
        <v>1967</v>
      </c>
      <c r="G906" s="91">
        <v>6.7710000000000006E-2</v>
      </c>
      <c r="H906" s="122">
        <f>F906/F911</f>
        <v>5.6617350757008807E-2</v>
      </c>
    </row>
    <row r="907" spans="1:8" x14ac:dyDescent="0.25">
      <c r="A907" s="89" t="s">
        <v>9</v>
      </c>
      <c r="B907" s="20">
        <v>1848</v>
      </c>
      <c r="C907" s="91">
        <v>6.4899999999999999E-2</v>
      </c>
      <c r="D907" s="90">
        <v>623</v>
      </c>
      <c r="E907" s="91">
        <v>6.4420000000000005E-2</v>
      </c>
      <c r="F907" s="20">
        <v>2471</v>
      </c>
      <c r="G907" s="91">
        <v>6.4780000000000004E-2</v>
      </c>
      <c r="H907" s="122">
        <f>F907/F911</f>
        <v>7.1124287605779754E-2</v>
      </c>
    </row>
    <row r="908" spans="1:8" x14ac:dyDescent="0.25">
      <c r="A908" s="89" t="s">
        <v>10</v>
      </c>
      <c r="B908" s="20">
        <v>3891</v>
      </c>
      <c r="C908" s="91">
        <v>6.2820000000000001E-2</v>
      </c>
      <c r="D908" s="20">
        <v>1624</v>
      </c>
      <c r="E908" s="91">
        <v>6.3109999999999999E-2</v>
      </c>
      <c r="F908" s="20">
        <v>5515</v>
      </c>
      <c r="G908" s="91">
        <v>6.2899999999999998E-2</v>
      </c>
      <c r="H908" s="122">
        <f>F908/F911</f>
        <v>0.15874158079557885</v>
      </c>
    </row>
    <row r="909" spans="1:8" x14ac:dyDescent="0.25">
      <c r="A909" s="89" t="s">
        <v>11</v>
      </c>
      <c r="B909" s="20">
        <v>4419</v>
      </c>
      <c r="C909" s="91">
        <v>6.1519999999999998E-2</v>
      </c>
      <c r="D909" s="20">
        <v>1403</v>
      </c>
      <c r="E909" s="91">
        <v>6.2960000000000002E-2</v>
      </c>
      <c r="F909" s="20">
        <v>5822</v>
      </c>
      <c r="G909" s="91">
        <v>6.1870000000000001E-2</v>
      </c>
      <c r="H909" s="122">
        <f>F909/F911</f>
        <v>0.1675781474871913</v>
      </c>
    </row>
    <row r="910" spans="1:8" x14ac:dyDescent="0.25">
      <c r="A910" s="89" t="s">
        <v>18</v>
      </c>
      <c r="B910" s="20">
        <v>16651</v>
      </c>
      <c r="C910" s="91">
        <v>6.0229999999999999E-2</v>
      </c>
      <c r="D910" s="20">
        <v>2314</v>
      </c>
      <c r="E910" s="91">
        <v>6.1350000000000002E-2</v>
      </c>
      <c r="F910" s="20">
        <v>18965</v>
      </c>
      <c r="G910" s="91">
        <v>6.037E-2</v>
      </c>
      <c r="H910" s="122">
        <f>F910/F911</f>
        <v>0.54588106614472398</v>
      </c>
    </row>
    <row r="911" spans="1:8" ht="15.75" thickBot="1" x14ac:dyDescent="0.3">
      <c r="A911" s="97" t="s">
        <v>13</v>
      </c>
      <c r="B911" s="25">
        <v>27991</v>
      </c>
      <c r="C911" s="98">
        <v>6.1429999999999998E-2</v>
      </c>
      <c r="D911" s="25">
        <v>6751</v>
      </c>
      <c r="E911" s="98">
        <v>6.3079999999999997E-2</v>
      </c>
      <c r="F911" s="25">
        <v>34742</v>
      </c>
      <c r="G911" s="98">
        <v>6.1749999999999999E-2</v>
      </c>
      <c r="H911" s="123">
        <f>F911/F911</f>
        <v>1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Volume Analysis</vt:lpstr>
    </vt:vector>
  </TitlesOfParts>
  <Company>Department of Veterans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Volume Credit Analysis</dc:title>
  <dc:creator>Department of Veterans Affairs</dc:creator>
  <cp:lastModifiedBy>Nelson, Ryan, VBASTPL</cp:lastModifiedBy>
  <dcterms:created xsi:type="dcterms:W3CDTF">2018-04-25T20:29:20Z</dcterms:created>
  <dcterms:modified xsi:type="dcterms:W3CDTF">2025-06-02T15:46:44Z</dcterms:modified>
</cp:coreProperties>
</file>